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2120" windowHeight="8580" activeTab="4"/>
  </bookViews>
  <sheets>
    <sheet name="SMT 1" sheetId="10" r:id="rId1"/>
    <sheet name="SMT 2" sheetId="11" r:id="rId2"/>
    <sheet name="SMT 3" sheetId="12" r:id="rId3"/>
    <sheet name="SMT 4" sheetId="13" r:id="rId4"/>
    <sheet name="SMT 5" sheetId="14" r:id="rId5"/>
    <sheet name="SMT 6" sheetId="15" r:id="rId6"/>
    <sheet name="SMT 7" sheetId="16" r:id="rId7"/>
    <sheet name="SMT 8" sheetId="17" r:id="rId8"/>
  </sheets>
  <externalReferences>
    <externalReference r:id="rId9"/>
  </externalReferences>
  <definedNames>
    <definedName name="_xlnm.Print_Area" localSheetId="0">'SMT 1'!$D$1:$P$49</definedName>
    <definedName name="_xlnm.Print_Area" localSheetId="1">'SMT 2'!$D$1:$P$49</definedName>
    <definedName name="_xlnm.Print_Area" localSheetId="2">'SMT 3'!$D$1:$P$45</definedName>
    <definedName name="_xlnm.Print_Area" localSheetId="3">'SMT 4'!$D$1:$P$49</definedName>
    <definedName name="_xlnm.Print_Area" localSheetId="4">'SMT 5'!$D$1:$P$44</definedName>
    <definedName name="_xlnm.Print_Area" localSheetId="5">'SMT 6'!$D$1:$P$49</definedName>
    <definedName name="_xlnm.Print_Area" localSheetId="6">'SMT 7'!$D$1:$P$49</definedName>
    <definedName name="_xlnm.Print_Area" localSheetId="7">'SMT 8'!$D$1:$P$49</definedName>
  </definedNames>
  <calcPr calcId="144525"/>
</workbook>
</file>

<file path=xl/calcChain.xml><?xml version="1.0" encoding="utf-8"?>
<calcChain xmlns="http://schemas.openxmlformats.org/spreadsheetml/2006/main">
  <c r="H22" i="12" l="1"/>
  <c r="K13" i="17" l="1"/>
  <c r="K13" i="16"/>
  <c r="K13" i="15"/>
  <c r="K13" i="14"/>
  <c r="K13" i="13"/>
  <c r="K13" i="12"/>
  <c r="K13" i="11"/>
  <c r="K13" i="10"/>
  <c r="H21" i="17" l="1"/>
  <c r="H20" i="17"/>
  <c r="H19" i="17"/>
  <c r="H18" i="17"/>
  <c r="L18" i="17" s="1"/>
  <c r="K12" i="17"/>
  <c r="K11" i="17"/>
  <c r="G12" i="17"/>
  <c r="G11" i="17"/>
  <c r="L21" i="17"/>
  <c r="L20" i="17"/>
  <c r="L19" i="17"/>
  <c r="H22" i="16"/>
  <c r="L22" i="16" s="1"/>
  <c r="H21" i="16"/>
  <c r="L21" i="16" s="1"/>
  <c r="H20" i="16"/>
  <c r="H19" i="16"/>
  <c r="L19" i="16" s="1"/>
  <c r="H18" i="16"/>
  <c r="K12" i="16"/>
  <c r="K11" i="16"/>
  <c r="G12" i="16"/>
  <c r="G11" i="16"/>
  <c r="I22" i="16" s="1"/>
  <c r="L23" i="16"/>
  <c r="L20" i="16"/>
  <c r="H24" i="15"/>
  <c r="L24" i="15" s="1"/>
  <c r="H23" i="15"/>
  <c r="H22" i="15"/>
  <c r="H21" i="15"/>
  <c r="H20" i="15"/>
  <c r="L20" i="15" s="1"/>
  <c r="H19" i="15"/>
  <c r="L19" i="15" s="1"/>
  <c r="H18" i="15"/>
  <c r="L18" i="15" s="1"/>
  <c r="G24" i="15"/>
  <c r="G23" i="15"/>
  <c r="G22" i="15"/>
  <c r="G21" i="15"/>
  <c r="G20" i="15"/>
  <c r="G19" i="15"/>
  <c r="G18" i="15"/>
  <c r="E24" i="15"/>
  <c r="E23" i="15"/>
  <c r="E22" i="15"/>
  <c r="E21" i="15"/>
  <c r="E20" i="15"/>
  <c r="E19" i="15"/>
  <c r="E18" i="15"/>
  <c r="K12" i="15"/>
  <c r="K11" i="15"/>
  <c r="G12" i="15"/>
  <c r="G11" i="15"/>
  <c r="I22" i="15" s="1"/>
  <c r="L23" i="15"/>
  <c r="L22" i="15"/>
  <c r="H24" i="14"/>
  <c r="L24" i="14" s="1"/>
  <c r="H23" i="14"/>
  <c r="L23" i="14" s="1"/>
  <c r="H22" i="14"/>
  <c r="L22" i="14" s="1"/>
  <c r="H21" i="14"/>
  <c r="L21" i="14" s="1"/>
  <c r="H20" i="14"/>
  <c r="L20" i="14" s="1"/>
  <c r="H19" i="14"/>
  <c r="L19" i="14" s="1"/>
  <c r="H18" i="14"/>
  <c r="G24" i="14"/>
  <c r="G23" i="14"/>
  <c r="G22" i="14"/>
  <c r="G21" i="14"/>
  <c r="G20" i="14"/>
  <c r="G19" i="14"/>
  <c r="G18" i="14"/>
  <c r="E24" i="14"/>
  <c r="E23" i="14"/>
  <c r="E22" i="14"/>
  <c r="E21" i="14"/>
  <c r="E20" i="14"/>
  <c r="E19" i="14"/>
  <c r="E18" i="14"/>
  <c r="K12" i="14"/>
  <c r="K11" i="14"/>
  <c r="G12" i="14"/>
  <c r="G11" i="14"/>
  <c r="H25" i="13"/>
  <c r="H24" i="13"/>
  <c r="H23" i="13"/>
  <c r="H22" i="13"/>
  <c r="L22" i="13" s="1"/>
  <c r="H21" i="13"/>
  <c r="L21" i="13" s="1"/>
  <c r="H20" i="13"/>
  <c r="L20" i="13" s="1"/>
  <c r="H19" i="13"/>
  <c r="L19" i="13" s="1"/>
  <c r="H18" i="13"/>
  <c r="G25" i="13"/>
  <c r="G24" i="13"/>
  <c r="G23" i="13"/>
  <c r="G22" i="13"/>
  <c r="G21" i="13"/>
  <c r="G20" i="13"/>
  <c r="G19" i="13"/>
  <c r="G18" i="13"/>
  <c r="E25" i="13"/>
  <c r="E24" i="13"/>
  <c r="E23" i="13"/>
  <c r="E22" i="13"/>
  <c r="E21" i="13"/>
  <c r="E20" i="13"/>
  <c r="E19" i="13"/>
  <c r="E18" i="13"/>
  <c r="K12" i="13"/>
  <c r="K11" i="13"/>
  <c r="G12" i="13"/>
  <c r="G11" i="13"/>
  <c r="L25" i="13"/>
  <c r="L24" i="13"/>
  <c r="L23" i="13"/>
  <c r="H25" i="12"/>
  <c r="L25" i="12" s="1"/>
  <c r="H24" i="12"/>
  <c r="L24" i="12" s="1"/>
  <c r="H23" i="12"/>
  <c r="L23" i="12" s="1"/>
  <c r="H21" i="12"/>
  <c r="L21" i="12" s="1"/>
  <c r="H20" i="12"/>
  <c r="L20" i="12" s="1"/>
  <c r="H19" i="12"/>
  <c r="H18" i="12"/>
  <c r="L18" i="12" s="1"/>
  <c r="G25" i="12"/>
  <c r="G24" i="12"/>
  <c r="G23" i="12"/>
  <c r="G22" i="12"/>
  <c r="G21" i="12"/>
  <c r="G20" i="12"/>
  <c r="G19" i="12"/>
  <c r="G18" i="12"/>
  <c r="E25" i="12"/>
  <c r="E24" i="12"/>
  <c r="E23" i="12"/>
  <c r="E22" i="12"/>
  <c r="E21" i="12"/>
  <c r="E20" i="12"/>
  <c r="E19" i="12"/>
  <c r="E18" i="12"/>
  <c r="K12" i="12"/>
  <c r="K11" i="12"/>
  <c r="G12" i="12"/>
  <c r="G11" i="12"/>
  <c r="K32" i="12" s="1"/>
  <c r="L22" i="12"/>
  <c r="L19" i="12"/>
  <c r="H26" i="11"/>
  <c r="L26" i="11" s="1"/>
  <c r="H25" i="11"/>
  <c r="L25" i="11" s="1"/>
  <c r="H24" i="11"/>
  <c r="L24" i="11" s="1"/>
  <c r="H23" i="11"/>
  <c r="L23" i="11" s="1"/>
  <c r="H22" i="11"/>
  <c r="L22" i="11" s="1"/>
  <c r="H21" i="11"/>
  <c r="L21" i="11" s="1"/>
  <c r="H20" i="11"/>
  <c r="L20" i="11" s="1"/>
  <c r="H19" i="11"/>
  <c r="L19" i="11" s="1"/>
  <c r="H18" i="11"/>
  <c r="L18" i="11" s="1"/>
  <c r="G26" i="11"/>
  <c r="G25" i="11"/>
  <c r="G24" i="11"/>
  <c r="G23" i="11"/>
  <c r="G22" i="11"/>
  <c r="G21" i="11"/>
  <c r="G20" i="11"/>
  <c r="G19" i="11"/>
  <c r="G18" i="11"/>
  <c r="E26" i="11"/>
  <c r="E25" i="11"/>
  <c r="E24" i="11"/>
  <c r="E23" i="11"/>
  <c r="E22" i="11"/>
  <c r="E21" i="11"/>
  <c r="E20" i="11"/>
  <c r="E19" i="11"/>
  <c r="E18" i="11"/>
  <c r="K12" i="11"/>
  <c r="K11" i="11"/>
  <c r="G12" i="11"/>
  <c r="G11" i="11"/>
  <c r="I26" i="11" s="1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L21" i="10" s="1"/>
  <c r="H20" i="10"/>
  <c r="H19" i="10"/>
  <c r="H18" i="10"/>
  <c r="G26" i="10"/>
  <c r="G25" i="10"/>
  <c r="G24" i="10"/>
  <c r="G23" i="10"/>
  <c r="G22" i="10"/>
  <c r="G21" i="10"/>
  <c r="G20" i="10"/>
  <c r="G19" i="10"/>
  <c r="G18" i="10"/>
  <c r="E26" i="10"/>
  <c r="E25" i="10"/>
  <c r="E24" i="10"/>
  <c r="E23" i="10"/>
  <c r="E22" i="10"/>
  <c r="E21" i="10"/>
  <c r="E20" i="10"/>
  <c r="E19" i="10"/>
  <c r="E18" i="10"/>
  <c r="K12" i="10"/>
  <c r="K11" i="10"/>
  <c r="G12" i="10"/>
  <c r="G11" i="10"/>
  <c r="I23" i="10" s="1"/>
  <c r="L18" i="10"/>
  <c r="G32" i="10" l="1"/>
  <c r="G32" i="12"/>
  <c r="L20" i="10"/>
  <c r="G32" i="16"/>
  <c r="H28" i="10"/>
  <c r="L18" i="16"/>
  <c r="H28" i="16"/>
  <c r="H28" i="12"/>
  <c r="L19" i="10"/>
  <c r="G32" i="13"/>
  <c r="G32" i="14"/>
  <c r="I21" i="17"/>
  <c r="I19" i="17"/>
  <c r="I20" i="17"/>
  <c r="I18" i="17"/>
  <c r="N22" i="16"/>
  <c r="K22" i="16"/>
  <c r="N26" i="11"/>
  <c r="K26" i="11"/>
  <c r="N23" i="10"/>
  <c r="K23" i="10"/>
  <c r="K22" i="15"/>
  <c r="N22" i="15"/>
  <c r="I20" i="10"/>
  <c r="I24" i="10"/>
  <c r="H28" i="11"/>
  <c r="I19" i="11"/>
  <c r="I23" i="11"/>
  <c r="I20" i="12"/>
  <c r="I24" i="12"/>
  <c r="I20" i="13"/>
  <c r="I24" i="13"/>
  <c r="I21" i="14"/>
  <c r="I19" i="15"/>
  <c r="I23" i="15"/>
  <c r="I19" i="16"/>
  <c r="I23" i="16"/>
  <c r="I21" i="10"/>
  <c r="I25" i="10"/>
  <c r="K30" i="10"/>
  <c r="I20" i="11"/>
  <c r="I24" i="11"/>
  <c r="I21" i="12"/>
  <c r="I25" i="12"/>
  <c r="I21" i="13"/>
  <c r="I25" i="13"/>
  <c r="I18" i="14"/>
  <c r="I22" i="14"/>
  <c r="I20" i="15"/>
  <c r="I24" i="15"/>
  <c r="I20" i="16"/>
  <c r="I18" i="10"/>
  <c r="I22" i="10"/>
  <c r="I26" i="10"/>
  <c r="K32" i="10"/>
  <c r="I21" i="11"/>
  <c r="I25" i="11"/>
  <c r="I18" i="12"/>
  <c r="I22" i="12"/>
  <c r="I18" i="13"/>
  <c r="I22" i="13"/>
  <c r="I19" i="14"/>
  <c r="I23" i="14"/>
  <c r="I21" i="15"/>
  <c r="I21" i="16"/>
  <c r="I19" i="10"/>
  <c r="I18" i="11"/>
  <c r="I22" i="11"/>
  <c r="I19" i="12"/>
  <c r="I23" i="12"/>
  <c r="I19" i="13"/>
  <c r="I23" i="13"/>
  <c r="I20" i="14"/>
  <c r="I24" i="14"/>
  <c r="G32" i="15"/>
  <c r="I18" i="15"/>
  <c r="I18" i="16"/>
  <c r="H28" i="17"/>
  <c r="G32" i="17"/>
  <c r="L21" i="15"/>
  <c r="H28" i="15"/>
  <c r="H28" i="14"/>
  <c r="L18" i="14"/>
  <c r="L18" i="13"/>
  <c r="H28" i="13"/>
  <c r="G32" i="11"/>
  <c r="K34" i="10" l="1"/>
  <c r="N19" i="13"/>
  <c r="K19" i="13"/>
  <c r="P19" i="13" s="1"/>
  <c r="N18" i="11"/>
  <c r="K18" i="11"/>
  <c r="P18" i="11" s="1"/>
  <c r="K23" i="14"/>
  <c r="P23" i="14" s="1"/>
  <c r="N23" i="14"/>
  <c r="N18" i="13"/>
  <c r="K18" i="13"/>
  <c r="P18" i="13" s="1"/>
  <c r="K26" i="10"/>
  <c r="P26" i="10" s="1"/>
  <c r="N26" i="10"/>
  <c r="N20" i="15"/>
  <c r="K20" i="15"/>
  <c r="P20" i="15" s="1"/>
  <c r="N21" i="13"/>
  <c r="K21" i="13"/>
  <c r="P21" i="13" s="1"/>
  <c r="N20" i="11"/>
  <c r="K20" i="11"/>
  <c r="P20" i="11" s="1"/>
  <c r="N20" i="17"/>
  <c r="K20" i="17"/>
  <c r="K23" i="15"/>
  <c r="P23" i="15" s="1"/>
  <c r="N23" i="15"/>
  <c r="N20" i="13"/>
  <c r="K20" i="13"/>
  <c r="P20" i="13" s="1"/>
  <c r="N19" i="11"/>
  <c r="K19" i="11"/>
  <c r="P19" i="11" s="1"/>
  <c r="N19" i="17"/>
  <c r="K19" i="17"/>
  <c r="P19" i="17" s="1"/>
  <c r="K24" i="14"/>
  <c r="P24" i="14" s="1"/>
  <c r="N24" i="14"/>
  <c r="N23" i="12"/>
  <c r="K23" i="12"/>
  <c r="P23" i="12" s="1"/>
  <c r="N19" i="10"/>
  <c r="K19" i="10"/>
  <c r="P19" i="10" s="1"/>
  <c r="N21" i="16"/>
  <c r="K21" i="16"/>
  <c r="P21" i="16" s="1"/>
  <c r="K19" i="14"/>
  <c r="P19" i="14" s="1"/>
  <c r="N19" i="14"/>
  <c r="K25" i="11"/>
  <c r="P25" i="11" s="1"/>
  <c r="N25" i="11"/>
  <c r="K22" i="10"/>
  <c r="P22" i="10" s="1"/>
  <c r="N22" i="10"/>
  <c r="K20" i="16"/>
  <c r="P20" i="16" s="1"/>
  <c r="N20" i="16"/>
  <c r="N22" i="14"/>
  <c r="K22" i="14"/>
  <c r="P22" i="14" s="1"/>
  <c r="N25" i="12"/>
  <c r="K25" i="12"/>
  <c r="P25" i="12" s="1"/>
  <c r="K23" i="16"/>
  <c r="P23" i="16" s="1"/>
  <c r="N23" i="16"/>
  <c r="K19" i="15"/>
  <c r="P19" i="15" s="1"/>
  <c r="N19" i="15"/>
  <c r="N24" i="12"/>
  <c r="K24" i="12"/>
  <c r="P24" i="12" s="1"/>
  <c r="K32" i="11"/>
  <c r="N18" i="16"/>
  <c r="K18" i="16"/>
  <c r="P18" i="16" s="1"/>
  <c r="K20" i="14"/>
  <c r="P20" i="14" s="1"/>
  <c r="N20" i="14"/>
  <c r="N19" i="12"/>
  <c r="K19" i="12"/>
  <c r="P19" i="12" s="1"/>
  <c r="K21" i="15"/>
  <c r="P21" i="15" s="1"/>
  <c r="N21" i="15"/>
  <c r="N22" i="12"/>
  <c r="K22" i="12"/>
  <c r="P22" i="12" s="1"/>
  <c r="K21" i="11"/>
  <c r="P21" i="11" s="1"/>
  <c r="N21" i="11"/>
  <c r="K18" i="10"/>
  <c r="P18" i="10" s="1"/>
  <c r="N18" i="10"/>
  <c r="N18" i="14"/>
  <c r="K18" i="14"/>
  <c r="P18" i="14" s="1"/>
  <c r="N21" i="12"/>
  <c r="K21" i="12"/>
  <c r="P21" i="12" s="1"/>
  <c r="N25" i="10"/>
  <c r="K25" i="10"/>
  <c r="P25" i="10" s="1"/>
  <c r="K19" i="16"/>
  <c r="P19" i="16" s="1"/>
  <c r="N19" i="16"/>
  <c r="K21" i="14"/>
  <c r="P21" i="14" s="1"/>
  <c r="N21" i="14"/>
  <c r="N20" i="12"/>
  <c r="K20" i="12"/>
  <c r="P20" i="12" s="1"/>
  <c r="N24" i="10"/>
  <c r="K24" i="10"/>
  <c r="P24" i="10" s="1"/>
  <c r="K18" i="15"/>
  <c r="P18" i="15" s="1"/>
  <c r="N18" i="15"/>
  <c r="N23" i="13"/>
  <c r="K23" i="13"/>
  <c r="P23" i="13" s="1"/>
  <c r="N22" i="11"/>
  <c r="K22" i="11"/>
  <c r="P22" i="11" s="1"/>
  <c r="N18" i="17"/>
  <c r="K18" i="17"/>
  <c r="P18" i="17" s="1"/>
  <c r="N22" i="13"/>
  <c r="K22" i="13"/>
  <c r="P22" i="13" s="1"/>
  <c r="N18" i="12"/>
  <c r="K18" i="12"/>
  <c r="P18" i="12" s="1"/>
  <c r="N21" i="17"/>
  <c r="K21" i="17"/>
  <c r="P21" i="17" s="1"/>
  <c r="N24" i="15"/>
  <c r="K24" i="15"/>
  <c r="P24" i="15" s="1"/>
  <c r="N25" i="13"/>
  <c r="K25" i="13"/>
  <c r="P25" i="13" s="1"/>
  <c r="N24" i="11"/>
  <c r="K24" i="11"/>
  <c r="P24" i="11" s="1"/>
  <c r="N21" i="10"/>
  <c r="K21" i="10"/>
  <c r="P21" i="10" s="1"/>
  <c r="N24" i="13"/>
  <c r="K24" i="13"/>
  <c r="P24" i="13" s="1"/>
  <c r="N23" i="11"/>
  <c r="K23" i="11"/>
  <c r="P23" i="11" s="1"/>
  <c r="N20" i="10"/>
  <c r="K20" i="10"/>
  <c r="P20" i="10" s="1"/>
  <c r="P20" i="17"/>
  <c r="P22" i="16"/>
  <c r="P22" i="15"/>
  <c r="P26" i="11"/>
  <c r="P23" i="10"/>
  <c r="G30" i="17" l="1"/>
  <c r="P28" i="17"/>
  <c r="G34" i="17" s="1"/>
  <c r="G30" i="16"/>
  <c r="P28" i="16"/>
  <c r="G34" i="16" s="1"/>
  <c r="G30" i="15"/>
  <c r="P28" i="15"/>
  <c r="G34" i="15" s="1"/>
  <c r="G30" i="14"/>
  <c r="P28" i="14"/>
  <c r="G34" i="14" s="1"/>
  <c r="G30" i="13"/>
  <c r="P28" i="13"/>
  <c r="G34" i="13" s="1"/>
  <c r="G30" i="12"/>
  <c r="P28" i="12"/>
  <c r="G34" i="12" s="1"/>
  <c r="G30" i="11"/>
  <c r="P28" i="11"/>
  <c r="G34" i="11" s="1"/>
  <c r="G30" i="10"/>
  <c r="P28" i="10"/>
  <c r="G34" i="10" s="1"/>
  <c r="K30" i="11" l="1"/>
  <c r="K34" i="11" s="1"/>
  <c r="K32" i="13" l="1"/>
  <c r="K32" i="14" l="1"/>
  <c r="K32" i="15" l="1"/>
  <c r="K30" i="13"/>
  <c r="K34" i="13" s="1"/>
  <c r="K32" i="17" l="1"/>
  <c r="K32" i="16"/>
  <c r="K30" i="14" l="1"/>
  <c r="K34" i="14" s="1"/>
  <c r="K30" i="15" l="1"/>
  <c r="K34" i="15" s="1"/>
  <c r="K30" i="16" l="1"/>
  <c r="K34" i="16" s="1"/>
  <c r="K30" i="17" l="1"/>
  <c r="K34" i="17" s="1"/>
  <c r="K30" i="12" l="1"/>
  <c r="K34" i="12" s="1"/>
</calcChain>
</file>

<file path=xl/sharedStrings.xml><?xml version="1.0" encoding="utf-8"?>
<sst xmlns="http://schemas.openxmlformats.org/spreadsheetml/2006/main" count="448" uniqueCount="53">
  <si>
    <t xml:space="preserve">    KARTU HASIL STUDI MAHASISWA</t>
  </si>
  <si>
    <t>( KHS )</t>
  </si>
  <si>
    <t>Nama Mahasiswa</t>
  </si>
  <si>
    <t>Semester</t>
  </si>
  <si>
    <t>N I M</t>
  </si>
  <si>
    <t>Tahun Akademik</t>
  </si>
  <si>
    <t>Program Studi</t>
  </si>
  <si>
    <t>Angkatan</t>
  </si>
  <si>
    <t>Hasil Studi Mahasiswa</t>
  </si>
  <si>
    <t>:</t>
  </si>
  <si>
    <t xml:space="preserve">     Hasil Studi</t>
  </si>
  <si>
    <t>No</t>
  </si>
  <si>
    <t>Kode MK</t>
  </si>
  <si>
    <t>Nama Mata Kuliah</t>
  </si>
  <si>
    <t>SKS</t>
  </si>
  <si>
    <t>Huruf</t>
  </si>
  <si>
    <t>Angka</t>
  </si>
  <si>
    <t xml:space="preserve"> Bobot X SKS</t>
  </si>
  <si>
    <t>x</t>
  </si>
  <si>
    <t>=</t>
  </si>
  <si>
    <t>J u m l a h</t>
  </si>
  <si>
    <t xml:space="preserve">            IPS     =</t>
  </si>
  <si>
    <t>IPK       =</t>
  </si>
  <si>
    <t>EKM 301</t>
  </si>
  <si>
    <t>EKM 132</t>
  </si>
  <si>
    <t>EKM 110</t>
  </si>
  <si>
    <t>Ekonomi Manajerial</t>
  </si>
  <si>
    <t>EKM 105</t>
  </si>
  <si>
    <t>Manajemen Strategik</t>
  </si>
  <si>
    <t>EKM 126</t>
  </si>
  <si>
    <t>IP Kumulatif         =  -----------</t>
  </si>
  <si>
    <t>Manajemen</t>
  </si>
  <si>
    <t xml:space="preserve">              Jumlah Nilai   </t>
  </si>
  <si>
    <t xml:space="preserve">               Jumlah SKS           21</t>
  </si>
  <si>
    <t>IP Semester    = -------------------   =  ---------------</t>
  </si>
  <si>
    <t>Seminar Manajemen Keuangan</t>
  </si>
  <si>
    <t>Manajemen Keu. Internasional</t>
  </si>
  <si>
    <t>Budgeting/Penganggaran</t>
  </si>
  <si>
    <t>EKM 163</t>
  </si>
  <si>
    <t>Skripsi</t>
  </si>
  <si>
    <t>EKM 219</t>
  </si>
  <si>
    <t xml:space="preserve">Analisa Laporan Keuangan </t>
  </si>
  <si>
    <t>EKM 406</t>
  </si>
  <si>
    <t>Seminar Metodologi Pen. Keu.</t>
  </si>
  <si>
    <t>EKM 103</t>
  </si>
  <si>
    <t>Study Kelayakan Bisnis</t>
  </si>
  <si>
    <t>Sekolah Tinggi Ilmu Ekonomi (STIE)</t>
  </si>
  <si>
    <t xml:space="preserve">Widya Manggalia </t>
  </si>
  <si>
    <t>Jl. Taman Siswa KM 1 Padasugih - Brebes Telp/Fax (0283)6176255</t>
  </si>
  <si>
    <t>Website : http//www.stiewidyamanggalia.ac.id</t>
  </si>
  <si>
    <t>email : stie.widyamanggalia@yahoo.co.id</t>
  </si>
  <si>
    <t>NIM</t>
  </si>
  <si>
    <t>STIE WIDYA MANGGALIA BREBES                            Stie Widya Manggalia                        stiewidyamanggaliabrebes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</si>
</sst>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Book Antiqua"/>
      <family val="1"/>
    </font>
    <font>
      <sz val="12"/>
      <name val="Book Antiqua"/>
      <family val="1"/>
    </font>
    <font>
      <sz val="2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22"/>
      <color rgb="FF002060"/>
      <name val="Arial"/>
      <family val="2"/>
    </font>
    <font>
      <b/>
      <sz val="28"/>
      <color rgb="FF002060"/>
      <name val="Arial"/>
      <family val="2"/>
    </font>
    <font>
      <b/>
      <sz val="12"/>
      <color rgb="FF002060"/>
      <name val="Arial"/>
      <family val="2"/>
    </font>
    <font>
      <b/>
      <sz val="36"/>
      <name val="Arial"/>
      <family val="2"/>
    </font>
    <font>
      <b/>
      <sz val="36"/>
      <color rgb="FF002060"/>
      <name val="Arial"/>
      <family val="2"/>
    </font>
    <font>
      <b/>
      <sz val="14"/>
      <color theme="0" tint="-0.34998626667073579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2" fillId="0" borderId="0" xfId="0" applyFont="1" applyFill="1" applyProtection="1"/>
    <xf numFmtId="0" fontId="0" fillId="0" borderId="0" xfId="0" quotePrefix="1" applyProtection="1"/>
    <xf numFmtId="0" fontId="2" fillId="0" borderId="0" xfId="0" quotePrefix="1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2" fillId="0" borderId="0" xfId="0" quotePrefix="1" applyFont="1" applyProtection="1"/>
    <xf numFmtId="0" fontId="2" fillId="0" borderId="1" xfId="0" applyFont="1" applyBorder="1" applyProtection="1"/>
    <xf numFmtId="0" fontId="0" fillId="0" borderId="1" xfId="0" applyBorder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quotePrefix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4" fontId="3" fillId="0" borderId="0" xfId="0" applyNumberFormat="1" applyFont="1" applyProtection="1"/>
    <xf numFmtId="0" fontId="9" fillId="0" borderId="0" xfId="0" applyFont="1" applyProtection="1"/>
    <xf numFmtId="0" fontId="4" fillId="0" borderId="0" xfId="0" applyFont="1" applyProtection="1"/>
    <xf numFmtId="0" fontId="0" fillId="0" borderId="0" xfId="0" applyFill="1" applyProtection="1"/>
    <xf numFmtId="0" fontId="11" fillId="0" borderId="0" xfId="0" applyFont="1" applyFill="1" applyProtection="1"/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3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44</xdr:row>
      <xdr:rowOff>38100</xdr:rowOff>
    </xdr:from>
    <xdr:to>
      <xdr:col>10</xdr:col>
      <xdr:colOff>519694</xdr:colOff>
      <xdr:row>45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44</xdr:row>
      <xdr:rowOff>38101</xdr:rowOff>
    </xdr:from>
    <xdr:to>
      <xdr:col>7</xdr:col>
      <xdr:colOff>431006</xdr:colOff>
      <xdr:row>44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44</xdr:row>
      <xdr:rowOff>50251</xdr:rowOff>
    </xdr:from>
    <xdr:to>
      <xdr:col>6</xdr:col>
      <xdr:colOff>364332</xdr:colOff>
      <xdr:row>44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43</xdr:row>
      <xdr:rowOff>38100</xdr:rowOff>
    </xdr:from>
    <xdr:to>
      <xdr:col>10</xdr:col>
      <xdr:colOff>519694</xdr:colOff>
      <xdr:row>44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43</xdr:row>
      <xdr:rowOff>38101</xdr:rowOff>
    </xdr:from>
    <xdr:to>
      <xdr:col>7</xdr:col>
      <xdr:colOff>431006</xdr:colOff>
      <xdr:row>43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43</xdr:row>
      <xdr:rowOff>50251</xdr:rowOff>
    </xdr:from>
    <xdr:to>
      <xdr:col>6</xdr:col>
      <xdr:colOff>364332</xdr:colOff>
      <xdr:row>43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ter%20Terpake%20O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S"/>
      <sheetName val="Paket"/>
      <sheetName val="SMT 1"/>
      <sheetName val="SMT 2"/>
      <sheetName val="SMT 3"/>
      <sheetName val="SMT 4"/>
      <sheetName val="SMT 5"/>
      <sheetName val="SMT 6"/>
      <sheetName val="SMT 7"/>
      <sheetName val="SMT 8"/>
    </sheetNames>
    <sheetDataSet>
      <sheetData sheetId="0"/>
      <sheetData sheetId="1">
        <row r="10">
          <cell r="A10">
            <v>1</v>
          </cell>
          <cell r="B10" t="str">
            <v>DUM 111</v>
          </cell>
          <cell r="C10" t="str">
            <v>Pendidikan Pancasila</v>
          </cell>
          <cell r="D10">
            <v>2</v>
          </cell>
          <cell r="F10">
            <v>1</v>
          </cell>
          <cell r="G10" t="str">
            <v>EKM 302</v>
          </cell>
          <cell r="H10" t="str">
            <v xml:space="preserve">Teori Ekonomi </v>
          </cell>
          <cell r="I10">
            <v>3</v>
          </cell>
        </row>
        <row r="11">
          <cell r="A11">
            <v>2</v>
          </cell>
          <cell r="B11" t="str">
            <v>UNG 150</v>
          </cell>
          <cell r="C11" t="str">
            <v>Ilmu Alamiah Dasar</v>
          </cell>
          <cell r="D11">
            <v>2</v>
          </cell>
          <cell r="F11">
            <v>2</v>
          </cell>
          <cell r="G11" t="str">
            <v>UNG 170</v>
          </cell>
          <cell r="H11" t="str">
            <v>Bahasa Inggris</v>
          </cell>
          <cell r="I11">
            <v>3</v>
          </cell>
        </row>
        <row r="12">
          <cell r="A12">
            <v>3</v>
          </cell>
          <cell r="B12" t="str">
            <v>EKF 103</v>
          </cell>
          <cell r="C12" t="str">
            <v>Pengantar Bisnis</v>
          </cell>
          <cell r="D12">
            <v>3</v>
          </cell>
          <cell r="F12">
            <v>3</v>
          </cell>
          <cell r="G12" t="str">
            <v>EKF 113</v>
          </cell>
          <cell r="H12" t="str">
            <v>Matematika Ekonomi</v>
          </cell>
          <cell r="I12">
            <v>3</v>
          </cell>
        </row>
        <row r="13">
          <cell r="A13">
            <v>4</v>
          </cell>
          <cell r="B13" t="str">
            <v>EKF 105</v>
          </cell>
          <cell r="C13" t="str">
            <v>Pengantar Akuntansi I</v>
          </cell>
          <cell r="D13">
            <v>2</v>
          </cell>
          <cell r="F13">
            <v>4</v>
          </cell>
          <cell r="G13" t="str">
            <v>DUM 120</v>
          </cell>
          <cell r="H13" t="str">
            <v xml:space="preserve">Bahasa Indonesia </v>
          </cell>
          <cell r="I13">
            <v>2</v>
          </cell>
        </row>
        <row r="14">
          <cell r="A14">
            <v>5</v>
          </cell>
          <cell r="B14" t="str">
            <v>EKF 104</v>
          </cell>
          <cell r="C14" t="str">
            <v>Pengantar Manajemen</v>
          </cell>
          <cell r="D14">
            <v>3</v>
          </cell>
          <cell r="F14">
            <v>5</v>
          </cell>
          <cell r="G14" t="str">
            <v>EKF 109</v>
          </cell>
          <cell r="H14" t="str">
            <v>Sosiologi &amp; Politik</v>
          </cell>
          <cell r="I14">
            <v>2</v>
          </cell>
        </row>
        <row r="15">
          <cell r="A15">
            <v>6</v>
          </cell>
          <cell r="B15" t="str">
            <v>EKM 101</v>
          </cell>
          <cell r="C15" t="str">
            <v>Pengantar Ekonomi Mikro</v>
          </cell>
          <cell r="D15">
            <v>3</v>
          </cell>
          <cell r="F15">
            <v>6</v>
          </cell>
          <cell r="G15" t="str">
            <v>EKF 205</v>
          </cell>
          <cell r="H15" t="str">
            <v>Pengantar Akuntansi II</v>
          </cell>
          <cell r="I15">
            <v>2</v>
          </cell>
        </row>
        <row r="16">
          <cell r="A16">
            <v>7</v>
          </cell>
          <cell r="B16" t="str">
            <v>EKM 201</v>
          </cell>
          <cell r="C16" t="str">
            <v>Pengantar Ekonomi Makro</v>
          </cell>
          <cell r="D16">
            <v>3</v>
          </cell>
          <cell r="F16">
            <v>7</v>
          </cell>
          <cell r="G16" t="str">
            <v>EKM 123</v>
          </cell>
          <cell r="H16" t="str">
            <v xml:space="preserve">Ekonomi Koperasi </v>
          </cell>
          <cell r="I16">
            <v>3</v>
          </cell>
        </row>
        <row r="17">
          <cell r="A17">
            <v>8</v>
          </cell>
          <cell r="B17" t="str">
            <v>UNG 130</v>
          </cell>
          <cell r="C17" t="str">
            <v>Pendidikan Kewarganegaraan</v>
          </cell>
          <cell r="D17">
            <v>2</v>
          </cell>
          <cell r="F17">
            <v>8</v>
          </cell>
          <cell r="G17" t="str">
            <v>DUM 150</v>
          </cell>
          <cell r="H17" t="str">
            <v>Ilmu Budaya Dasar</v>
          </cell>
          <cell r="I17">
            <v>2</v>
          </cell>
        </row>
        <row r="18">
          <cell r="A18">
            <v>9</v>
          </cell>
          <cell r="B18" t="str">
            <v>DUM 121</v>
          </cell>
          <cell r="C18" t="str">
            <v>Pendidikan Agama</v>
          </cell>
          <cell r="D18">
            <v>2</v>
          </cell>
          <cell r="F18">
            <v>9</v>
          </cell>
          <cell r="G18" t="str">
            <v>EKF 206</v>
          </cell>
          <cell r="H18" t="str">
            <v>Pengantar Ekonomi Pembangunan</v>
          </cell>
          <cell r="I18">
            <v>2</v>
          </cell>
        </row>
        <row r="26">
          <cell r="A26">
            <v>1</v>
          </cell>
          <cell r="B26" t="str">
            <v>EKM 113</v>
          </cell>
          <cell r="C26" t="str">
            <v>Kewirausahaan</v>
          </cell>
          <cell r="D26">
            <v>3</v>
          </cell>
          <cell r="F26">
            <v>1</v>
          </cell>
          <cell r="G26" t="str">
            <v>EKF 107</v>
          </cell>
          <cell r="H26" t="str">
            <v>Perekonomian Indonesia</v>
          </cell>
          <cell r="I26">
            <v>3</v>
          </cell>
        </row>
        <row r="27">
          <cell r="A27">
            <v>2</v>
          </cell>
          <cell r="B27" t="str">
            <v>EKM 112</v>
          </cell>
          <cell r="C27" t="str">
            <v>Statistik I</v>
          </cell>
          <cell r="D27">
            <v>2</v>
          </cell>
          <cell r="F27">
            <v>2</v>
          </cell>
          <cell r="G27" t="str">
            <v>MKK 111</v>
          </cell>
          <cell r="H27" t="str">
            <v>Ekonomi Internasional</v>
          </cell>
          <cell r="I27">
            <v>3</v>
          </cell>
        </row>
        <row r="28">
          <cell r="A28">
            <v>3</v>
          </cell>
          <cell r="B28" t="str">
            <v>EKF 110</v>
          </cell>
          <cell r="C28" t="str">
            <v>Hukum Komersial</v>
          </cell>
          <cell r="D28">
            <v>2</v>
          </cell>
          <cell r="F28">
            <v>3</v>
          </cell>
          <cell r="G28" t="str">
            <v>EKM 171</v>
          </cell>
          <cell r="H28" t="str">
            <v>Strategik Keunggulan Bersaing</v>
          </cell>
          <cell r="I28">
            <v>3</v>
          </cell>
        </row>
        <row r="29">
          <cell r="A29">
            <v>4</v>
          </cell>
          <cell r="B29" t="str">
            <v>EKM 135</v>
          </cell>
          <cell r="C29" t="str">
            <v>Komunikasi Bisnis</v>
          </cell>
          <cell r="D29">
            <v>3</v>
          </cell>
          <cell r="F29">
            <v>4</v>
          </cell>
          <cell r="G29" t="str">
            <v>EKM 107</v>
          </cell>
          <cell r="H29" t="str">
            <v>Perpajakan</v>
          </cell>
          <cell r="I29">
            <v>3</v>
          </cell>
        </row>
        <row r="30">
          <cell r="A30">
            <v>5</v>
          </cell>
          <cell r="B30" t="str">
            <v>EKM 111</v>
          </cell>
          <cell r="C30" t="str">
            <v>Pengantar Aplikasi Komputer</v>
          </cell>
          <cell r="D30">
            <v>0</v>
          </cell>
          <cell r="F30">
            <v>5</v>
          </cell>
          <cell r="G30" t="str">
            <v>EKM 109</v>
          </cell>
          <cell r="H30" t="str">
            <v>Sistem Informasi Manajemen</v>
          </cell>
          <cell r="I30">
            <v>3</v>
          </cell>
        </row>
        <row r="31">
          <cell r="A31">
            <v>6</v>
          </cell>
          <cell r="B31" t="str">
            <v>MKK 103</v>
          </cell>
          <cell r="C31" t="str">
            <v>Manajemen Operasional</v>
          </cell>
          <cell r="D31">
            <v>3</v>
          </cell>
          <cell r="F31">
            <v>6</v>
          </cell>
          <cell r="G31" t="str">
            <v>EKF 111</v>
          </cell>
          <cell r="H31" t="str">
            <v>Bank &amp; Lembaga Keuangan</v>
          </cell>
          <cell r="I31">
            <v>3</v>
          </cell>
        </row>
        <row r="32">
          <cell r="A32">
            <v>7</v>
          </cell>
          <cell r="B32" t="str">
            <v>EKM 115</v>
          </cell>
          <cell r="C32" t="str">
            <v>Manajemen Pemasaran</v>
          </cell>
          <cell r="D32">
            <v>3</v>
          </cell>
          <cell r="F32">
            <v>7</v>
          </cell>
          <cell r="G32" t="str">
            <v>EKM 207</v>
          </cell>
          <cell r="H32" t="str">
            <v>Total Quality Manajemen</v>
          </cell>
          <cell r="I32">
            <v>2</v>
          </cell>
        </row>
        <row r="33">
          <cell r="A33">
            <v>8</v>
          </cell>
          <cell r="B33" t="str">
            <v>EKM 161</v>
          </cell>
          <cell r="C33" t="str">
            <v>Manajemen Risiko</v>
          </cell>
          <cell r="D33">
            <v>3</v>
          </cell>
          <cell r="F33">
            <v>8</v>
          </cell>
          <cell r="G33" t="str">
            <v>EKM 146</v>
          </cell>
          <cell r="H33" t="str">
            <v>Manajemen Perbankan</v>
          </cell>
          <cell r="I33">
            <v>3</v>
          </cell>
        </row>
        <row r="42">
          <cell r="A42">
            <v>1</v>
          </cell>
          <cell r="B42" t="str">
            <v>EKM 104</v>
          </cell>
          <cell r="C42" t="str">
            <v>Manajemen SDM</v>
          </cell>
          <cell r="D42">
            <v>3</v>
          </cell>
          <cell r="F42">
            <v>1</v>
          </cell>
          <cell r="G42" t="str">
            <v>EKM 405</v>
          </cell>
          <cell r="H42" t="str">
            <v>Manajemen Keuangan Lanjutan</v>
          </cell>
          <cell r="I42">
            <v>3</v>
          </cell>
        </row>
        <row r="43">
          <cell r="A43">
            <v>2</v>
          </cell>
          <cell r="B43" t="str">
            <v>EKM 102</v>
          </cell>
          <cell r="C43" t="str">
            <v>Manajemen Keuangan</v>
          </cell>
          <cell r="D43">
            <v>3</v>
          </cell>
          <cell r="F43">
            <v>2</v>
          </cell>
          <cell r="G43" t="str">
            <v>EKA 203</v>
          </cell>
          <cell r="H43" t="str">
            <v>Akuntansi Manajemen</v>
          </cell>
          <cell r="I43">
            <v>3</v>
          </cell>
        </row>
        <row r="44">
          <cell r="A44">
            <v>3</v>
          </cell>
          <cell r="B44" t="str">
            <v>EKM 211</v>
          </cell>
          <cell r="C44" t="str">
            <v>Statistik II</v>
          </cell>
          <cell r="D44">
            <v>2</v>
          </cell>
          <cell r="F44">
            <v>3</v>
          </cell>
          <cell r="G44" t="str">
            <v>EKE 114</v>
          </cell>
          <cell r="H44" t="str">
            <v>Metodologi Penelitian</v>
          </cell>
          <cell r="I44">
            <v>3</v>
          </cell>
        </row>
        <row r="45">
          <cell r="A45">
            <v>4</v>
          </cell>
          <cell r="B45" t="str">
            <v>EKA 109</v>
          </cell>
          <cell r="C45" t="str">
            <v>Akuntansi Biaya</v>
          </cell>
          <cell r="D45">
            <v>3</v>
          </cell>
          <cell r="F45">
            <v>4</v>
          </cell>
          <cell r="G45" t="str">
            <v>EKM 142</v>
          </cell>
          <cell r="H45" t="str">
            <v>Manajemen Investasi</v>
          </cell>
          <cell r="I45">
            <v>3</v>
          </cell>
        </row>
        <row r="46">
          <cell r="A46">
            <v>5</v>
          </cell>
          <cell r="B46" t="str">
            <v>MKK 106</v>
          </cell>
          <cell r="C46" t="str">
            <v>Perilaku Organisasi</v>
          </cell>
          <cell r="D46">
            <v>3</v>
          </cell>
          <cell r="F46">
            <v>5</v>
          </cell>
          <cell r="G46" t="str">
            <v>EKM 137</v>
          </cell>
          <cell r="H46" t="str">
            <v>Etika Bisnis</v>
          </cell>
          <cell r="I46">
            <v>3</v>
          </cell>
        </row>
        <row r="47">
          <cell r="A47">
            <v>6</v>
          </cell>
          <cell r="B47" t="str">
            <v>EKM 136</v>
          </cell>
          <cell r="C47" t="str">
            <v>Teori Pengambilan Keputusan</v>
          </cell>
          <cell r="D47">
            <v>3</v>
          </cell>
          <cell r="F47">
            <v>6</v>
          </cell>
          <cell r="G47" t="str">
            <v>EKM 106</v>
          </cell>
          <cell r="H47" t="str">
            <v>Operasional Riset</v>
          </cell>
          <cell r="I47">
            <v>3</v>
          </cell>
        </row>
        <row r="48">
          <cell r="A48">
            <v>7</v>
          </cell>
          <cell r="B48" t="str">
            <v>EKM 402</v>
          </cell>
          <cell r="C48" t="str">
            <v>Manajemen Keuangan Bank</v>
          </cell>
          <cell r="D48">
            <v>3</v>
          </cell>
          <cell r="F48">
            <v>7</v>
          </cell>
          <cell r="G48" t="str">
            <v>EKM 407</v>
          </cell>
          <cell r="H48" t="str">
            <v>Leadership</v>
          </cell>
          <cell r="I48">
            <v>3</v>
          </cell>
        </row>
        <row r="52">
          <cell r="C52" t="str">
            <v>Jumlah</v>
          </cell>
          <cell r="D52">
            <v>20</v>
          </cell>
        </row>
        <row r="58">
          <cell r="A58">
            <v>1</v>
          </cell>
          <cell r="B58" t="str">
            <v>EKM 105</v>
          </cell>
          <cell r="C58" t="str">
            <v>Manajemen Strategik</v>
          </cell>
          <cell r="D58">
            <v>3</v>
          </cell>
          <cell r="F58">
            <v>1</v>
          </cell>
          <cell r="G58" t="str">
            <v>EKM 219</v>
          </cell>
          <cell r="H58" t="str">
            <v>Analisa Laporan Keuangan</v>
          </cell>
          <cell r="I58">
            <v>3</v>
          </cell>
        </row>
        <row r="59">
          <cell r="A59">
            <v>2</v>
          </cell>
          <cell r="B59" t="str">
            <v>EKM 301</v>
          </cell>
          <cell r="C59" t="str">
            <v>Seminar Manajemen Keuangan</v>
          </cell>
          <cell r="D59">
            <v>3</v>
          </cell>
          <cell r="F59">
            <v>2</v>
          </cell>
          <cell r="G59" t="str">
            <v>EKM 406</v>
          </cell>
          <cell r="H59" t="str">
            <v>Seminar Met.Pen.Keuangan</v>
          </cell>
          <cell r="I59">
            <v>3</v>
          </cell>
        </row>
        <row r="60">
          <cell r="A60">
            <v>3</v>
          </cell>
          <cell r="B60" t="str">
            <v>EKM 132</v>
          </cell>
          <cell r="C60" t="str">
            <v>Manajemen Keuangan Internasional</v>
          </cell>
          <cell r="D60">
            <v>3</v>
          </cell>
          <cell r="F60">
            <v>3</v>
          </cell>
          <cell r="G60" t="str">
            <v>EKM 103</v>
          </cell>
          <cell r="H60" t="str">
            <v>Study Kelayakan Bisnis</v>
          </cell>
          <cell r="I60">
            <v>3</v>
          </cell>
        </row>
        <row r="61">
          <cell r="A61">
            <v>4</v>
          </cell>
          <cell r="B61" t="str">
            <v>EKM 110</v>
          </cell>
          <cell r="C61" t="str">
            <v>Ekonomi Manajerial</v>
          </cell>
          <cell r="D61">
            <v>3</v>
          </cell>
        </row>
        <row r="62">
          <cell r="A62">
            <v>5</v>
          </cell>
          <cell r="B62" t="str">
            <v>EKM 126</v>
          </cell>
          <cell r="C62" t="str">
            <v>Budgeting/Penganggaran</v>
          </cell>
          <cell r="D62">
            <v>3</v>
          </cell>
        </row>
        <row r="63">
          <cell r="A63">
            <v>6</v>
          </cell>
          <cell r="B63" t="str">
            <v>EKM 163</v>
          </cell>
          <cell r="C63" t="str">
            <v>Skripsi</v>
          </cell>
          <cell r="D63">
            <v>4</v>
          </cell>
        </row>
      </sheetData>
      <sheetData sheetId="2">
        <row r="2">
          <cell r="A2">
            <v>102221873</v>
          </cell>
          <cell r="B2" t="str">
            <v xml:space="preserve">Amalia Seftia Rahmawati </v>
          </cell>
          <cell r="C2">
            <v>102221873</v>
          </cell>
          <cell r="D2" t="str">
            <v>I</v>
          </cell>
          <cell r="E2" t="str">
            <v>2022/2023</v>
          </cell>
          <cell r="F2" t="str">
            <v>2022/2023</v>
          </cell>
          <cell r="G2">
            <v>1</v>
          </cell>
          <cell r="H2" t="str">
            <v>A</v>
          </cell>
          <cell r="I2">
            <v>4</v>
          </cell>
          <cell r="J2">
            <v>8</v>
          </cell>
          <cell r="K2" t="str">
            <v>B</v>
          </cell>
          <cell r="L2">
            <v>3</v>
          </cell>
          <cell r="M2">
            <v>6</v>
          </cell>
          <cell r="N2" t="str">
            <v>A</v>
          </cell>
          <cell r="O2">
            <v>4</v>
          </cell>
          <cell r="P2">
            <v>12</v>
          </cell>
          <cell r="Q2" t="str">
            <v>B</v>
          </cell>
          <cell r="R2">
            <v>3</v>
          </cell>
          <cell r="S2">
            <v>6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 t="str">
            <v>A</v>
          </cell>
          <cell r="AD2">
            <v>4</v>
          </cell>
          <cell r="AE2">
            <v>8</v>
          </cell>
          <cell r="AF2" t="str">
            <v>A</v>
          </cell>
          <cell r="AG2">
            <v>4</v>
          </cell>
          <cell r="AH2">
            <v>8</v>
          </cell>
          <cell r="AI2">
            <v>22</v>
          </cell>
          <cell r="AJ2">
            <v>84</v>
          </cell>
          <cell r="AK2">
            <v>3.8181818181818183</v>
          </cell>
          <cell r="AL2">
            <v>22</v>
          </cell>
          <cell r="AM2">
            <v>84</v>
          </cell>
          <cell r="AN2">
            <v>3.8181818181818183</v>
          </cell>
        </row>
        <row r="3">
          <cell r="A3">
            <v>102221878</v>
          </cell>
          <cell r="B3" t="str">
            <v xml:space="preserve">Agnes Febryanti </v>
          </cell>
          <cell r="C3">
            <v>102221878</v>
          </cell>
          <cell r="D3" t="str">
            <v>I</v>
          </cell>
          <cell r="E3" t="str">
            <v>2022/2023</v>
          </cell>
          <cell r="F3" t="str">
            <v>2022/2023</v>
          </cell>
          <cell r="G3">
            <v>2</v>
          </cell>
          <cell r="H3" t="str">
            <v>B</v>
          </cell>
          <cell r="I3">
            <v>3</v>
          </cell>
          <cell r="J3">
            <v>6</v>
          </cell>
          <cell r="K3" t="str">
            <v>B</v>
          </cell>
          <cell r="L3">
            <v>3</v>
          </cell>
          <cell r="M3">
            <v>6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8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B</v>
          </cell>
          <cell r="AA3">
            <v>3</v>
          </cell>
          <cell r="AB3">
            <v>9</v>
          </cell>
          <cell r="AC3" t="str">
            <v>A</v>
          </cell>
          <cell r="AD3">
            <v>4</v>
          </cell>
          <cell r="AE3">
            <v>8</v>
          </cell>
          <cell r="AF3" t="str">
            <v>B</v>
          </cell>
          <cell r="AG3">
            <v>3</v>
          </cell>
          <cell r="AH3">
            <v>6</v>
          </cell>
          <cell r="AI3">
            <v>22</v>
          </cell>
          <cell r="AJ3">
            <v>79</v>
          </cell>
          <cell r="AK3">
            <v>3.5909090909090908</v>
          </cell>
          <cell r="AL3">
            <v>22</v>
          </cell>
          <cell r="AM3">
            <v>79</v>
          </cell>
          <cell r="AN3">
            <v>3.5909090909090908</v>
          </cell>
        </row>
        <row r="4">
          <cell r="A4">
            <v>102221879</v>
          </cell>
          <cell r="B4" t="str">
            <v>Akhmad Athhar</v>
          </cell>
          <cell r="C4">
            <v>102221879</v>
          </cell>
          <cell r="D4" t="str">
            <v>I</v>
          </cell>
          <cell r="E4" t="str">
            <v>2022/2023</v>
          </cell>
          <cell r="F4" t="str">
            <v>2022/2023</v>
          </cell>
          <cell r="G4">
            <v>3</v>
          </cell>
          <cell r="H4" t="str">
            <v>A</v>
          </cell>
          <cell r="I4">
            <v>4</v>
          </cell>
          <cell r="J4">
            <v>8</v>
          </cell>
          <cell r="K4" t="str">
            <v>A</v>
          </cell>
          <cell r="L4">
            <v>4</v>
          </cell>
          <cell r="M4">
            <v>8</v>
          </cell>
          <cell r="N4" t="str">
            <v>A</v>
          </cell>
          <cell r="O4">
            <v>4</v>
          </cell>
          <cell r="P4">
            <v>12</v>
          </cell>
          <cell r="Q4" t="str">
            <v>B</v>
          </cell>
          <cell r="R4">
            <v>3</v>
          </cell>
          <cell r="S4">
            <v>6</v>
          </cell>
          <cell r="T4" t="str">
            <v>A</v>
          </cell>
          <cell r="U4">
            <v>4</v>
          </cell>
          <cell r="V4">
            <v>12</v>
          </cell>
          <cell r="W4" t="str">
            <v>A</v>
          </cell>
          <cell r="X4">
            <v>4</v>
          </cell>
          <cell r="Y4">
            <v>12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8</v>
          </cell>
          <cell r="AF4" t="str">
            <v>A</v>
          </cell>
          <cell r="AG4">
            <v>4</v>
          </cell>
          <cell r="AH4">
            <v>8</v>
          </cell>
          <cell r="AI4">
            <v>22</v>
          </cell>
          <cell r="AJ4">
            <v>86</v>
          </cell>
          <cell r="AK4">
            <v>3.9090909090909092</v>
          </cell>
          <cell r="AL4">
            <v>22</v>
          </cell>
          <cell r="AM4">
            <v>86</v>
          </cell>
          <cell r="AN4">
            <v>3.9090909090909092</v>
          </cell>
        </row>
        <row r="5">
          <cell r="A5">
            <v>102221880</v>
          </cell>
          <cell r="B5" t="str">
            <v>Aulia Zahra Khaerunisa</v>
          </cell>
          <cell r="C5">
            <v>102221880</v>
          </cell>
          <cell r="D5" t="str">
            <v>I</v>
          </cell>
          <cell r="E5" t="str">
            <v>2022/2023</v>
          </cell>
          <cell r="F5" t="str">
            <v>2022/2023</v>
          </cell>
          <cell r="G5">
            <v>4</v>
          </cell>
          <cell r="H5" t="str">
            <v>B</v>
          </cell>
          <cell r="I5">
            <v>3</v>
          </cell>
          <cell r="J5">
            <v>6</v>
          </cell>
          <cell r="K5" t="str">
            <v>B</v>
          </cell>
          <cell r="L5">
            <v>3</v>
          </cell>
          <cell r="M5">
            <v>6</v>
          </cell>
          <cell r="N5" t="str">
            <v>A</v>
          </cell>
          <cell r="O5">
            <v>4</v>
          </cell>
          <cell r="P5">
            <v>12</v>
          </cell>
          <cell r="Q5" t="str">
            <v>A</v>
          </cell>
          <cell r="R5">
            <v>4</v>
          </cell>
          <cell r="S5">
            <v>8</v>
          </cell>
          <cell r="T5" t="str">
            <v>A</v>
          </cell>
          <cell r="U5">
            <v>4</v>
          </cell>
          <cell r="V5">
            <v>12</v>
          </cell>
          <cell r="W5" t="str">
            <v>A</v>
          </cell>
          <cell r="X5">
            <v>4</v>
          </cell>
          <cell r="Y5">
            <v>12</v>
          </cell>
          <cell r="Z5" t="str">
            <v>B</v>
          </cell>
          <cell r="AA5">
            <v>3</v>
          </cell>
          <cell r="AB5">
            <v>9</v>
          </cell>
          <cell r="AC5" t="str">
            <v>B</v>
          </cell>
          <cell r="AD5">
            <v>3</v>
          </cell>
          <cell r="AE5">
            <v>6</v>
          </cell>
          <cell r="AF5" t="str">
            <v>A</v>
          </cell>
          <cell r="AG5">
            <v>4</v>
          </cell>
          <cell r="AH5">
            <v>8</v>
          </cell>
          <cell r="AI5">
            <v>22</v>
          </cell>
          <cell r="AJ5">
            <v>79</v>
          </cell>
          <cell r="AK5">
            <v>3.5909090909090908</v>
          </cell>
          <cell r="AL5">
            <v>22</v>
          </cell>
          <cell r="AM5">
            <v>79</v>
          </cell>
          <cell r="AN5">
            <v>3.5909090909090908</v>
          </cell>
        </row>
        <row r="6">
          <cell r="A6">
            <v>102221881</v>
          </cell>
          <cell r="B6" t="str">
            <v xml:space="preserve">Irma Indri Yani </v>
          </cell>
          <cell r="C6">
            <v>102221881</v>
          </cell>
          <cell r="D6" t="str">
            <v>I</v>
          </cell>
          <cell r="E6" t="str">
            <v>2022/2023</v>
          </cell>
          <cell r="F6" t="str">
            <v>2022/2023</v>
          </cell>
          <cell r="G6">
            <v>5</v>
          </cell>
          <cell r="H6" t="str">
            <v>A</v>
          </cell>
          <cell r="I6">
            <v>4</v>
          </cell>
          <cell r="J6">
            <v>8</v>
          </cell>
          <cell r="K6" t="str">
            <v>B</v>
          </cell>
          <cell r="L6">
            <v>3</v>
          </cell>
          <cell r="M6">
            <v>6</v>
          </cell>
          <cell r="N6" t="str">
            <v>A</v>
          </cell>
          <cell r="O6">
            <v>4</v>
          </cell>
          <cell r="P6">
            <v>12</v>
          </cell>
          <cell r="Q6" t="str">
            <v>A</v>
          </cell>
          <cell r="R6">
            <v>4</v>
          </cell>
          <cell r="S6">
            <v>8</v>
          </cell>
          <cell r="T6" t="str">
            <v>A</v>
          </cell>
          <cell r="U6">
            <v>4</v>
          </cell>
          <cell r="V6">
            <v>12</v>
          </cell>
          <cell r="W6" t="str">
            <v>A</v>
          </cell>
          <cell r="X6">
            <v>4</v>
          </cell>
          <cell r="Y6">
            <v>12</v>
          </cell>
          <cell r="Z6" t="str">
            <v>B</v>
          </cell>
          <cell r="AA6">
            <v>3</v>
          </cell>
          <cell r="AB6">
            <v>9</v>
          </cell>
          <cell r="AC6" t="str">
            <v>A</v>
          </cell>
          <cell r="AD6">
            <v>4</v>
          </cell>
          <cell r="AE6">
            <v>8</v>
          </cell>
          <cell r="AF6" t="str">
            <v>A</v>
          </cell>
          <cell r="AG6">
            <v>4</v>
          </cell>
          <cell r="AH6">
            <v>8</v>
          </cell>
          <cell r="AI6">
            <v>22</v>
          </cell>
          <cell r="AJ6">
            <v>83</v>
          </cell>
          <cell r="AK6">
            <v>3.7727272727272729</v>
          </cell>
          <cell r="AL6">
            <v>22</v>
          </cell>
          <cell r="AM6">
            <v>83</v>
          </cell>
          <cell r="AN6">
            <v>3.7727272727272729</v>
          </cell>
        </row>
        <row r="7">
          <cell r="A7">
            <v>102221882</v>
          </cell>
          <cell r="B7" t="str">
            <v xml:space="preserve">Kanti Yuseva </v>
          </cell>
          <cell r="C7">
            <v>102221882</v>
          </cell>
          <cell r="D7" t="str">
            <v>I</v>
          </cell>
          <cell r="E7" t="str">
            <v>2022/2023</v>
          </cell>
          <cell r="F7" t="str">
            <v>2022/2023</v>
          </cell>
          <cell r="G7">
            <v>6</v>
          </cell>
          <cell r="H7" t="str">
            <v>A</v>
          </cell>
          <cell r="I7">
            <v>4</v>
          </cell>
          <cell r="J7">
            <v>8</v>
          </cell>
          <cell r="K7" t="str">
            <v>B</v>
          </cell>
          <cell r="L7">
            <v>3</v>
          </cell>
          <cell r="M7">
            <v>6</v>
          </cell>
          <cell r="N7" t="str">
            <v>A</v>
          </cell>
          <cell r="O7">
            <v>4</v>
          </cell>
          <cell r="P7">
            <v>12</v>
          </cell>
          <cell r="Q7" t="str">
            <v>A</v>
          </cell>
          <cell r="R7">
            <v>4</v>
          </cell>
          <cell r="S7">
            <v>8</v>
          </cell>
          <cell r="T7" t="str">
            <v>A</v>
          </cell>
          <cell r="U7">
            <v>4</v>
          </cell>
          <cell r="V7">
            <v>12</v>
          </cell>
          <cell r="W7" t="str">
            <v>A</v>
          </cell>
          <cell r="X7">
            <v>4</v>
          </cell>
          <cell r="Y7">
            <v>12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A</v>
          </cell>
          <cell r="AG7">
            <v>4</v>
          </cell>
          <cell r="AH7">
            <v>8</v>
          </cell>
          <cell r="AI7">
            <v>22</v>
          </cell>
          <cell r="AJ7">
            <v>86</v>
          </cell>
          <cell r="AK7">
            <v>3.9090909090909092</v>
          </cell>
          <cell r="AL7">
            <v>22</v>
          </cell>
          <cell r="AM7">
            <v>86</v>
          </cell>
          <cell r="AN7">
            <v>3.9090909090909092</v>
          </cell>
        </row>
        <row r="8">
          <cell r="A8">
            <v>102221883</v>
          </cell>
          <cell r="B8" t="str">
            <v xml:space="preserve">M. Difki Arbiyanto </v>
          </cell>
          <cell r="C8">
            <v>102221883</v>
          </cell>
          <cell r="D8" t="str">
            <v>I</v>
          </cell>
          <cell r="E8" t="str">
            <v>2022/2023</v>
          </cell>
          <cell r="F8" t="str">
            <v>2022/2023</v>
          </cell>
          <cell r="G8">
            <v>7</v>
          </cell>
          <cell r="H8" t="str">
            <v>A</v>
          </cell>
          <cell r="I8">
            <v>4</v>
          </cell>
          <cell r="J8">
            <v>8</v>
          </cell>
          <cell r="K8" t="str">
            <v>A</v>
          </cell>
          <cell r="L8">
            <v>4</v>
          </cell>
          <cell r="M8">
            <v>8</v>
          </cell>
          <cell r="N8" t="str">
            <v>A</v>
          </cell>
          <cell r="O8">
            <v>4</v>
          </cell>
          <cell r="P8">
            <v>12</v>
          </cell>
          <cell r="Q8" t="str">
            <v>A</v>
          </cell>
          <cell r="R8">
            <v>4</v>
          </cell>
          <cell r="S8">
            <v>8</v>
          </cell>
          <cell r="T8" t="str">
            <v>A</v>
          </cell>
          <cell r="U8">
            <v>4</v>
          </cell>
          <cell r="V8">
            <v>12</v>
          </cell>
          <cell r="W8" t="str">
            <v>A</v>
          </cell>
          <cell r="X8">
            <v>4</v>
          </cell>
          <cell r="Y8">
            <v>12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8</v>
          </cell>
          <cell r="AF8" t="str">
            <v>A</v>
          </cell>
          <cell r="AG8">
            <v>4</v>
          </cell>
          <cell r="AH8">
            <v>8</v>
          </cell>
          <cell r="AI8">
            <v>22</v>
          </cell>
          <cell r="AJ8">
            <v>88</v>
          </cell>
          <cell r="AK8">
            <v>4</v>
          </cell>
          <cell r="AL8">
            <v>22</v>
          </cell>
          <cell r="AM8">
            <v>88</v>
          </cell>
          <cell r="AN8">
            <v>4</v>
          </cell>
        </row>
        <row r="9">
          <cell r="A9">
            <v>102221884</v>
          </cell>
          <cell r="B9" t="str">
            <v xml:space="preserve">M. Izzudin Chaerul Imani </v>
          </cell>
          <cell r="C9">
            <v>102221884</v>
          </cell>
          <cell r="D9" t="str">
            <v>I</v>
          </cell>
          <cell r="E9" t="str">
            <v>2022/2023</v>
          </cell>
          <cell r="F9" t="str">
            <v>2022/2023</v>
          </cell>
          <cell r="G9">
            <v>8</v>
          </cell>
          <cell r="H9" t="str">
            <v>A</v>
          </cell>
          <cell r="I9">
            <v>4</v>
          </cell>
          <cell r="J9">
            <v>8</v>
          </cell>
          <cell r="K9" t="str">
            <v>A</v>
          </cell>
          <cell r="L9">
            <v>4</v>
          </cell>
          <cell r="M9">
            <v>8</v>
          </cell>
          <cell r="N9" t="str">
            <v>A</v>
          </cell>
          <cell r="O9">
            <v>4</v>
          </cell>
          <cell r="P9">
            <v>12</v>
          </cell>
          <cell r="Q9" t="str">
            <v>A</v>
          </cell>
          <cell r="R9">
            <v>4</v>
          </cell>
          <cell r="S9">
            <v>8</v>
          </cell>
          <cell r="T9" t="str">
            <v>A</v>
          </cell>
          <cell r="U9">
            <v>4</v>
          </cell>
          <cell r="V9">
            <v>12</v>
          </cell>
          <cell r="W9" t="str">
            <v>A</v>
          </cell>
          <cell r="X9">
            <v>4</v>
          </cell>
          <cell r="Y9">
            <v>12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8</v>
          </cell>
          <cell r="AF9" t="str">
            <v>A</v>
          </cell>
          <cell r="AG9">
            <v>4</v>
          </cell>
          <cell r="AH9">
            <v>8</v>
          </cell>
          <cell r="AI9">
            <v>22</v>
          </cell>
          <cell r="AJ9">
            <v>88</v>
          </cell>
          <cell r="AK9">
            <v>4</v>
          </cell>
          <cell r="AL9">
            <v>22</v>
          </cell>
          <cell r="AM9">
            <v>88</v>
          </cell>
          <cell r="AN9">
            <v>4</v>
          </cell>
        </row>
        <row r="10">
          <cell r="A10">
            <v>102221885</v>
          </cell>
          <cell r="B10" t="str">
            <v xml:space="preserve">M. Nur Kholis </v>
          </cell>
          <cell r="C10">
            <v>102221885</v>
          </cell>
          <cell r="D10" t="str">
            <v>I</v>
          </cell>
          <cell r="E10" t="str">
            <v>2022/2023</v>
          </cell>
          <cell r="F10" t="str">
            <v>2022/2023</v>
          </cell>
          <cell r="G10">
            <v>9</v>
          </cell>
          <cell r="H10" t="str">
            <v>B</v>
          </cell>
          <cell r="I10">
            <v>3</v>
          </cell>
          <cell r="J10">
            <v>6</v>
          </cell>
          <cell r="K10" t="str">
            <v>B</v>
          </cell>
          <cell r="L10">
            <v>3</v>
          </cell>
          <cell r="M10">
            <v>6</v>
          </cell>
          <cell r="N10" t="str">
            <v>A</v>
          </cell>
          <cell r="O10">
            <v>4</v>
          </cell>
          <cell r="P10">
            <v>12</v>
          </cell>
          <cell r="Q10" t="str">
            <v>A</v>
          </cell>
          <cell r="R10">
            <v>4</v>
          </cell>
          <cell r="S10">
            <v>8</v>
          </cell>
          <cell r="T10" t="str">
            <v>A</v>
          </cell>
          <cell r="U10">
            <v>4</v>
          </cell>
          <cell r="V10">
            <v>12</v>
          </cell>
          <cell r="W10" t="str">
            <v>A</v>
          </cell>
          <cell r="X10">
            <v>4</v>
          </cell>
          <cell r="Y10">
            <v>12</v>
          </cell>
          <cell r="Z10" t="str">
            <v>B</v>
          </cell>
          <cell r="AA10">
            <v>3</v>
          </cell>
          <cell r="AB10">
            <v>9</v>
          </cell>
          <cell r="AC10" t="str">
            <v>A</v>
          </cell>
          <cell r="AD10">
            <v>4</v>
          </cell>
          <cell r="AE10">
            <v>8</v>
          </cell>
          <cell r="AF10" t="str">
            <v>A</v>
          </cell>
          <cell r="AG10">
            <v>4</v>
          </cell>
          <cell r="AH10">
            <v>8</v>
          </cell>
          <cell r="AI10">
            <v>22</v>
          </cell>
          <cell r="AJ10">
            <v>81</v>
          </cell>
          <cell r="AK10">
            <v>3.6818181818181817</v>
          </cell>
          <cell r="AL10">
            <v>22</v>
          </cell>
          <cell r="AM10">
            <v>81</v>
          </cell>
          <cell r="AN10">
            <v>3.6818181818181817</v>
          </cell>
        </row>
        <row r="11">
          <cell r="A11">
            <v>102221875</v>
          </cell>
          <cell r="B11" t="str">
            <v xml:space="preserve">Moh. Adila Maulana </v>
          </cell>
          <cell r="C11">
            <v>102221875</v>
          </cell>
          <cell r="D11" t="str">
            <v>I</v>
          </cell>
          <cell r="E11" t="str">
            <v>2022/2023</v>
          </cell>
          <cell r="F11" t="str">
            <v>2022/2023</v>
          </cell>
          <cell r="G11">
            <v>10</v>
          </cell>
          <cell r="H11" t="str">
            <v>A</v>
          </cell>
          <cell r="I11">
            <v>4</v>
          </cell>
          <cell r="J11">
            <v>8</v>
          </cell>
          <cell r="K11" t="str">
            <v>B</v>
          </cell>
          <cell r="L11">
            <v>3</v>
          </cell>
          <cell r="M11">
            <v>6</v>
          </cell>
          <cell r="N11" t="str">
            <v>A</v>
          </cell>
          <cell r="O11">
            <v>4</v>
          </cell>
          <cell r="P11">
            <v>12</v>
          </cell>
          <cell r="Q11" t="str">
            <v>A</v>
          </cell>
          <cell r="R11">
            <v>4</v>
          </cell>
          <cell r="S11">
            <v>8</v>
          </cell>
          <cell r="T11" t="str">
            <v>A</v>
          </cell>
          <cell r="U11">
            <v>4</v>
          </cell>
          <cell r="V11">
            <v>12</v>
          </cell>
          <cell r="W11" t="str">
            <v>A</v>
          </cell>
          <cell r="X11">
            <v>4</v>
          </cell>
          <cell r="Y11">
            <v>12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8</v>
          </cell>
          <cell r="AF11" t="str">
            <v>A</v>
          </cell>
          <cell r="AG11">
            <v>4</v>
          </cell>
          <cell r="AH11">
            <v>8</v>
          </cell>
          <cell r="AI11">
            <v>22</v>
          </cell>
          <cell r="AJ11">
            <v>86</v>
          </cell>
          <cell r="AK11">
            <v>3.9090909090909092</v>
          </cell>
          <cell r="AL11">
            <v>22</v>
          </cell>
          <cell r="AM11">
            <v>86</v>
          </cell>
          <cell r="AN11">
            <v>3.9090909090909092</v>
          </cell>
        </row>
        <row r="12">
          <cell r="A12">
            <v>102221886</v>
          </cell>
          <cell r="B12" t="str">
            <v>Moh. Miftahussurur</v>
          </cell>
          <cell r="C12">
            <v>102221886</v>
          </cell>
          <cell r="D12" t="str">
            <v>I</v>
          </cell>
          <cell r="E12" t="str">
            <v>2022/2023</v>
          </cell>
          <cell r="F12" t="str">
            <v>2022/2023</v>
          </cell>
          <cell r="G12">
            <v>11</v>
          </cell>
          <cell r="H12" t="str">
            <v>C</v>
          </cell>
          <cell r="I12">
            <v>2</v>
          </cell>
          <cell r="J12">
            <v>4</v>
          </cell>
          <cell r="K12" t="str">
            <v>C</v>
          </cell>
          <cell r="L12">
            <v>2</v>
          </cell>
          <cell r="M12">
            <v>4</v>
          </cell>
          <cell r="N12" t="str">
            <v>B</v>
          </cell>
          <cell r="O12">
            <v>3</v>
          </cell>
          <cell r="P12">
            <v>9</v>
          </cell>
          <cell r="Q12" t="str">
            <v>B</v>
          </cell>
          <cell r="R12">
            <v>3</v>
          </cell>
          <cell r="S12">
            <v>6</v>
          </cell>
          <cell r="T12" t="str">
            <v>A</v>
          </cell>
          <cell r="U12">
            <v>4</v>
          </cell>
          <cell r="V12">
            <v>12</v>
          </cell>
          <cell r="W12" t="str">
            <v>A</v>
          </cell>
          <cell r="X12">
            <v>4</v>
          </cell>
          <cell r="Y12">
            <v>12</v>
          </cell>
          <cell r="Z12" t="str">
            <v>C</v>
          </cell>
          <cell r="AA12">
            <v>2</v>
          </cell>
          <cell r="AB12">
            <v>6</v>
          </cell>
          <cell r="AC12" t="str">
            <v>B</v>
          </cell>
          <cell r="AD12">
            <v>3</v>
          </cell>
          <cell r="AE12">
            <v>6</v>
          </cell>
          <cell r="AF12" t="str">
            <v>B</v>
          </cell>
          <cell r="AG12">
            <v>3</v>
          </cell>
          <cell r="AH12">
            <v>6</v>
          </cell>
          <cell r="AI12">
            <v>22</v>
          </cell>
          <cell r="AJ12">
            <v>65</v>
          </cell>
          <cell r="AK12">
            <v>2.9545454545454546</v>
          </cell>
          <cell r="AL12">
            <v>22</v>
          </cell>
          <cell r="AM12">
            <v>65</v>
          </cell>
          <cell r="AN12">
            <v>2.9545454545454546</v>
          </cell>
        </row>
        <row r="13">
          <cell r="A13">
            <v>102221887</v>
          </cell>
          <cell r="B13" t="str">
            <v>Moh. Nur Faiz Taufik Maimun</v>
          </cell>
          <cell r="C13">
            <v>102221887</v>
          </cell>
          <cell r="D13" t="str">
            <v>I</v>
          </cell>
          <cell r="E13" t="str">
            <v>2022/2023</v>
          </cell>
          <cell r="F13" t="str">
            <v>2022/2023</v>
          </cell>
          <cell r="G13">
            <v>12</v>
          </cell>
          <cell r="H13" t="str">
            <v>B</v>
          </cell>
          <cell r="I13">
            <v>3</v>
          </cell>
          <cell r="J13">
            <v>6</v>
          </cell>
          <cell r="K13" t="str">
            <v>C</v>
          </cell>
          <cell r="L13">
            <v>2</v>
          </cell>
          <cell r="M13">
            <v>4</v>
          </cell>
          <cell r="N13" t="str">
            <v>A</v>
          </cell>
          <cell r="O13">
            <v>4</v>
          </cell>
          <cell r="P13">
            <v>12</v>
          </cell>
          <cell r="Q13" t="str">
            <v>A</v>
          </cell>
          <cell r="R13">
            <v>4</v>
          </cell>
          <cell r="S13">
            <v>8</v>
          </cell>
          <cell r="T13" t="str">
            <v>A</v>
          </cell>
          <cell r="U13">
            <v>4</v>
          </cell>
          <cell r="V13">
            <v>12</v>
          </cell>
          <cell r="W13" t="str">
            <v>A</v>
          </cell>
          <cell r="X13">
            <v>4</v>
          </cell>
          <cell r="Y13">
            <v>12</v>
          </cell>
          <cell r="Z13" t="str">
            <v>C</v>
          </cell>
          <cell r="AA13">
            <v>2</v>
          </cell>
          <cell r="AB13">
            <v>6</v>
          </cell>
          <cell r="AC13" t="str">
            <v>B</v>
          </cell>
          <cell r="AD13">
            <v>3</v>
          </cell>
          <cell r="AE13">
            <v>6</v>
          </cell>
          <cell r="AF13" t="str">
            <v>A</v>
          </cell>
          <cell r="AG13">
            <v>4</v>
          </cell>
          <cell r="AH13">
            <v>8</v>
          </cell>
          <cell r="AI13">
            <v>22</v>
          </cell>
          <cell r="AJ13">
            <v>74</v>
          </cell>
          <cell r="AK13">
            <v>3.3636363636363638</v>
          </cell>
          <cell r="AL13">
            <v>22</v>
          </cell>
          <cell r="AM13">
            <v>74</v>
          </cell>
          <cell r="AN13">
            <v>3.3636363636363638</v>
          </cell>
        </row>
        <row r="14">
          <cell r="A14">
            <v>102221888</v>
          </cell>
          <cell r="B14" t="str">
            <v xml:space="preserve">Moh. Sakha Nusa Saputra </v>
          </cell>
          <cell r="C14">
            <v>102221888</v>
          </cell>
          <cell r="D14" t="str">
            <v>I</v>
          </cell>
          <cell r="E14" t="str">
            <v>2022/2023</v>
          </cell>
          <cell r="F14" t="str">
            <v>2022/2023</v>
          </cell>
          <cell r="G14">
            <v>13</v>
          </cell>
          <cell r="H14" t="str">
            <v>A</v>
          </cell>
          <cell r="I14">
            <v>4</v>
          </cell>
          <cell r="J14">
            <v>8</v>
          </cell>
          <cell r="K14" t="str">
            <v>B</v>
          </cell>
          <cell r="L14">
            <v>3</v>
          </cell>
          <cell r="M14">
            <v>6</v>
          </cell>
          <cell r="N14" t="str">
            <v>A</v>
          </cell>
          <cell r="O14">
            <v>4</v>
          </cell>
          <cell r="P14">
            <v>12</v>
          </cell>
          <cell r="Q14" t="str">
            <v>A</v>
          </cell>
          <cell r="R14">
            <v>4</v>
          </cell>
          <cell r="S14">
            <v>8</v>
          </cell>
          <cell r="T14" t="str">
            <v>A</v>
          </cell>
          <cell r="U14">
            <v>4</v>
          </cell>
          <cell r="V14">
            <v>12</v>
          </cell>
          <cell r="W14" t="str">
            <v>A</v>
          </cell>
          <cell r="X14">
            <v>4</v>
          </cell>
          <cell r="Y14">
            <v>12</v>
          </cell>
          <cell r="Z14" t="str">
            <v>A</v>
          </cell>
          <cell r="AA14">
            <v>4</v>
          </cell>
          <cell r="AB14">
            <v>12</v>
          </cell>
          <cell r="AC14" t="str">
            <v>A</v>
          </cell>
          <cell r="AD14">
            <v>4</v>
          </cell>
          <cell r="AE14">
            <v>8</v>
          </cell>
          <cell r="AF14" t="str">
            <v>A</v>
          </cell>
          <cell r="AG14">
            <v>4</v>
          </cell>
          <cell r="AH14">
            <v>8</v>
          </cell>
          <cell r="AI14">
            <v>22</v>
          </cell>
          <cell r="AJ14">
            <v>86</v>
          </cell>
          <cell r="AK14">
            <v>3.9090909090909092</v>
          </cell>
          <cell r="AL14">
            <v>22</v>
          </cell>
          <cell r="AM14">
            <v>86</v>
          </cell>
          <cell r="AN14">
            <v>3.9090909090909092</v>
          </cell>
        </row>
        <row r="15">
          <cell r="A15">
            <v>102221874</v>
          </cell>
          <cell r="B15" t="str">
            <v xml:space="preserve">Nadia Marta Fadilah </v>
          </cell>
          <cell r="C15">
            <v>102221874</v>
          </cell>
          <cell r="D15" t="str">
            <v>I</v>
          </cell>
          <cell r="E15" t="str">
            <v>2022/2023</v>
          </cell>
          <cell r="F15" t="str">
            <v>2022/2023</v>
          </cell>
          <cell r="G15">
            <v>14</v>
          </cell>
          <cell r="H15" t="str">
            <v>A</v>
          </cell>
          <cell r="I15">
            <v>4</v>
          </cell>
          <cell r="J15">
            <v>8</v>
          </cell>
          <cell r="K15" t="str">
            <v>C</v>
          </cell>
          <cell r="L15">
            <v>2</v>
          </cell>
          <cell r="M15">
            <v>4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6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8</v>
          </cell>
          <cell r="AF15" t="str">
            <v>A</v>
          </cell>
          <cell r="AG15">
            <v>4</v>
          </cell>
          <cell r="AH15">
            <v>8</v>
          </cell>
          <cell r="AI15">
            <v>22</v>
          </cell>
          <cell r="AJ15">
            <v>82</v>
          </cell>
          <cell r="AK15">
            <v>3.7272727272727271</v>
          </cell>
          <cell r="AL15">
            <v>22</v>
          </cell>
          <cell r="AM15">
            <v>82</v>
          </cell>
          <cell r="AN15">
            <v>3.7272727272727271</v>
          </cell>
        </row>
        <row r="16">
          <cell r="A16">
            <v>102221877</v>
          </cell>
          <cell r="B16" t="str">
            <v xml:space="preserve">Nurhayati </v>
          </cell>
          <cell r="C16">
            <v>102221877</v>
          </cell>
          <cell r="D16" t="str">
            <v>I</v>
          </cell>
          <cell r="E16" t="str">
            <v>2022/2023</v>
          </cell>
          <cell r="F16" t="str">
            <v>2022/2023</v>
          </cell>
          <cell r="G16">
            <v>15</v>
          </cell>
          <cell r="H16" t="str">
            <v>b</v>
          </cell>
          <cell r="I16">
            <v>3</v>
          </cell>
          <cell r="J16">
            <v>6</v>
          </cell>
          <cell r="K16" t="str">
            <v>C</v>
          </cell>
          <cell r="L16">
            <v>2</v>
          </cell>
          <cell r="M16">
            <v>4</v>
          </cell>
          <cell r="N16" t="str">
            <v>A</v>
          </cell>
          <cell r="O16">
            <v>4</v>
          </cell>
          <cell r="P16">
            <v>12</v>
          </cell>
          <cell r="Q16" t="str">
            <v>B</v>
          </cell>
          <cell r="R16">
            <v>3</v>
          </cell>
          <cell r="S16">
            <v>6</v>
          </cell>
          <cell r="T16" t="str">
            <v>B</v>
          </cell>
          <cell r="U16">
            <v>3</v>
          </cell>
          <cell r="V16">
            <v>9</v>
          </cell>
          <cell r="W16" t="str">
            <v>A</v>
          </cell>
          <cell r="X16">
            <v>4</v>
          </cell>
          <cell r="Y16">
            <v>12</v>
          </cell>
          <cell r="Z16" t="str">
            <v>C</v>
          </cell>
          <cell r="AA16">
            <v>2</v>
          </cell>
          <cell r="AB16">
            <v>6</v>
          </cell>
          <cell r="AC16" t="str">
            <v>b</v>
          </cell>
          <cell r="AD16">
            <v>3</v>
          </cell>
          <cell r="AE16">
            <v>6</v>
          </cell>
          <cell r="AF16" t="str">
            <v>B</v>
          </cell>
          <cell r="AG16">
            <v>3</v>
          </cell>
          <cell r="AH16">
            <v>6</v>
          </cell>
          <cell r="AI16">
            <v>22</v>
          </cell>
          <cell r="AJ16">
            <v>67</v>
          </cell>
          <cell r="AK16">
            <v>3.0454545454545454</v>
          </cell>
          <cell r="AL16">
            <v>22</v>
          </cell>
          <cell r="AM16">
            <v>67</v>
          </cell>
          <cell r="AN16">
            <v>3.0454545454545454</v>
          </cell>
        </row>
        <row r="17">
          <cell r="A17">
            <v>106</v>
          </cell>
          <cell r="B17" t="str">
            <v xml:space="preserve">Raihan Fachri Arifiani </v>
          </cell>
          <cell r="C17">
            <v>102221889</v>
          </cell>
          <cell r="D17" t="str">
            <v>I</v>
          </cell>
          <cell r="E17" t="str">
            <v>2022/2023</v>
          </cell>
          <cell r="F17" t="str">
            <v>2022/2023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22</v>
          </cell>
          <cell r="AM17">
            <v>0</v>
          </cell>
          <cell r="AN17">
            <v>0</v>
          </cell>
        </row>
        <row r="18">
          <cell r="A18">
            <v>102221890</v>
          </cell>
          <cell r="B18" t="str">
            <v>Raju Bagas Zuama</v>
          </cell>
          <cell r="C18">
            <v>102221890</v>
          </cell>
          <cell r="D18" t="str">
            <v>I</v>
          </cell>
          <cell r="E18" t="str">
            <v>2022/2023</v>
          </cell>
          <cell r="F18" t="str">
            <v>2022/2023</v>
          </cell>
          <cell r="G18">
            <v>17</v>
          </cell>
          <cell r="H18" t="str">
            <v>B</v>
          </cell>
          <cell r="I18">
            <v>3</v>
          </cell>
          <cell r="J18">
            <v>6</v>
          </cell>
          <cell r="K18" t="str">
            <v>B</v>
          </cell>
          <cell r="L18">
            <v>3</v>
          </cell>
          <cell r="M18">
            <v>6</v>
          </cell>
          <cell r="N18" t="str">
            <v>B</v>
          </cell>
          <cell r="O18">
            <v>3</v>
          </cell>
          <cell r="P18">
            <v>9</v>
          </cell>
          <cell r="Q18" t="str">
            <v>B</v>
          </cell>
          <cell r="R18">
            <v>3</v>
          </cell>
          <cell r="S18">
            <v>6</v>
          </cell>
          <cell r="T18" t="str">
            <v>A</v>
          </cell>
          <cell r="U18">
            <v>4</v>
          </cell>
          <cell r="V18">
            <v>12</v>
          </cell>
          <cell r="W18" t="str">
            <v>A</v>
          </cell>
          <cell r="X18">
            <v>4</v>
          </cell>
          <cell r="Y18">
            <v>12</v>
          </cell>
          <cell r="Z18" t="str">
            <v>C</v>
          </cell>
          <cell r="AA18">
            <v>2</v>
          </cell>
          <cell r="AB18">
            <v>6</v>
          </cell>
          <cell r="AC18" t="str">
            <v>B</v>
          </cell>
          <cell r="AD18">
            <v>3</v>
          </cell>
          <cell r="AE18">
            <v>6</v>
          </cell>
          <cell r="AF18" t="str">
            <v>A</v>
          </cell>
          <cell r="AG18">
            <v>4</v>
          </cell>
          <cell r="AH18">
            <v>8</v>
          </cell>
          <cell r="AI18">
            <v>22</v>
          </cell>
          <cell r="AJ18">
            <v>71</v>
          </cell>
          <cell r="AK18">
            <v>3.2272727272727271</v>
          </cell>
          <cell r="AL18">
            <v>22</v>
          </cell>
          <cell r="AM18">
            <v>71</v>
          </cell>
          <cell r="AN18">
            <v>3.2272727272727271</v>
          </cell>
        </row>
        <row r="19">
          <cell r="A19">
            <v>102221876</v>
          </cell>
          <cell r="B19" t="str">
            <v>Sevi Yulia Amanda</v>
          </cell>
          <cell r="C19">
            <v>102221876</v>
          </cell>
          <cell r="D19" t="str">
            <v>I</v>
          </cell>
          <cell r="E19" t="str">
            <v>2022/2023</v>
          </cell>
          <cell r="F19" t="str">
            <v>2022/2023</v>
          </cell>
          <cell r="G19">
            <v>18</v>
          </cell>
          <cell r="H19" t="str">
            <v>A</v>
          </cell>
          <cell r="I19">
            <v>4</v>
          </cell>
          <cell r="J19">
            <v>8</v>
          </cell>
          <cell r="K19" t="str">
            <v>B</v>
          </cell>
          <cell r="L19">
            <v>3</v>
          </cell>
          <cell r="M19">
            <v>6</v>
          </cell>
          <cell r="N19" t="str">
            <v>B</v>
          </cell>
          <cell r="O19">
            <v>3</v>
          </cell>
          <cell r="P19">
            <v>9</v>
          </cell>
          <cell r="Q19" t="str">
            <v>B</v>
          </cell>
          <cell r="R19">
            <v>3</v>
          </cell>
          <cell r="S19">
            <v>6</v>
          </cell>
          <cell r="T19" t="str">
            <v>A</v>
          </cell>
          <cell r="U19">
            <v>4</v>
          </cell>
          <cell r="V19">
            <v>12</v>
          </cell>
          <cell r="W19" t="str">
            <v>A</v>
          </cell>
          <cell r="X19">
            <v>4</v>
          </cell>
          <cell r="Y19">
            <v>12</v>
          </cell>
          <cell r="Z19" t="str">
            <v>B</v>
          </cell>
          <cell r="AA19">
            <v>3</v>
          </cell>
          <cell r="AB19">
            <v>9</v>
          </cell>
          <cell r="AC19" t="str">
            <v>A</v>
          </cell>
          <cell r="AD19">
            <v>4</v>
          </cell>
          <cell r="AE19">
            <v>8</v>
          </cell>
          <cell r="AF19" t="str">
            <v>A</v>
          </cell>
          <cell r="AG19">
            <v>4</v>
          </cell>
          <cell r="AH19">
            <v>8</v>
          </cell>
          <cell r="AI19">
            <v>22</v>
          </cell>
          <cell r="AJ19">
            <v>78</v>
          </cell>
          <cell r="AK19">
            <v>3.5454545454545454</v>
          </cell>
          <cell r="AL19">
            <v>22</v>
          </cell>
          <cell r="AM19">
            <v>78</v>
          </cell>
          <cell r="AN19">
            <v>3.5454545454545454</v>
          </cell>
        </row>
        <row r="20">
          <cell r="A20">
            <v>102221891</v>
          </cell>
          <cell r="B20" t="str">
            <v>Tia Riana</v>
          </cell>
          <cell r="C20">
            <v>102221891</v>
          </cell>
          <cell r="D20" t="str">
            <v>I</v>
          </cell>
          <cell r="E20" t="str">
            <v>2022/2023</v>
          </cell>
          <cell r="F20" t="str">
            <v>2022/2023</v>
          </cell>
          <cell r="G20">
            <v>19</v>
          </cell>
          <cell r="H20" t="str">
            <v>B</v>
          </cell>
          <cell r="I20">
            <v>3</v>
          </cell>
          <cell r="J20">
            <v>6</v>
          </cell>
          <cell r="K20" t="str">
            <v>B</v>
          </cell>
          <cell r="L20">
            <v>3</v>
          </cell>
          <cell r="M20">
            <v>6</v>
          </cell>
          <cell r="N20" t="str">
            <v>A</v>
          </cell>
          <cell r="O20">
            <v>4</v>
          </cell>
          <cell r="P20">
            <v>12</v>
          </cell>
          <cell r="Q20" t="str">
            <v>B</v>
          </cell>
          <cell r="R20">
            <v>3</v>
          </cell>
          <cell r="S20">
            <v>6</v>
          </cell>
          <cell r="T20" t="str">
            <v>A</v>
          </cell>
          <cell r="U20">
            <v>4</v>
          </cell>
          <cell r="V20">
            <v>12</v>
          </cell>
          <cell r="W20" t="str">
            <v>A</v>
          </cell>
          <cell r="X20">
            <v>4</v>
          </cell>
          <cell r="Y20">
            <v>12</v>
          </cell>
          <cell r="Z20" t="str">
            <v>B</v>
          </cell>
          <cell r="AA20">
            <v>3</v>
          </cell>
          <cell r="AB20">
            <v>9</v>
          </cell>
          <cell r="AC20" t="str">
            <v>A</v>
          </cell>
          <cell r="AD20">
            <v>4</v>
          </cell>
          <cell r="AE20">
            <v>8</v>
          </cell>
          <cell r="AF20" t="str">
            <v>A</v>
          </cell>
          <cell r="AG20">
            <v>4</v>
          </cell>
          <cell r="AH20">
            <v>8</v>
          </cell>
          <cell r="AI20">
            <v>22</v>
          </cell>
          <cell r="AJ20">
            <v>79</v>
          </cell>
          <cell r="AK20">
            <v>3.5909090909090908</v>
          </cell>
          <cell r="AL20">
            <v>22</v>
          </cell>
          <cell r="AM20">
            <v>79</v>
          </cell>
          <cell r="AN20">
            <v>3.5909090909090908</v>
          </cell>
        </row>
        <row r="21">
          <cell r="A21">
            <v>102221892</v>
          </cell>
          <cell r="B21" t="str">
            <v xml:space="preserve">V. Nada Brahmantya </v>
          </cell>
          <cell r="C21">
            <v>102221892</v>
          </cell>
          <cell r="D21" t="str">
            <v>I</v>
          </cell>
          <cell r="E21" t="str">
            <v>2022/2023</v>
          </cell>
          <cell r="F21" t="str">
            <v>2022/2023</v>
          </cell>
          <cell r="G21">
            <v>20</v>
          </cell>
          <cell r="H21" t="str">
            <v>B</v>
          </cell>
          <cell r="I21">
            <v>3</v>
          </cell>
          <cell r="J21">
            <v>6</v>
          </cell>
          <cell r="K21" t="str">
            <v>B</v>
          </cell>
          <cell r="L21">
            <v>3</v>
          </cell>
          <cell r="M21">
            <v>6</v>
          </cell>
          <cell r="N21" t="str">
            <v>A</v>
          </cell>
          <cell r="O21">
            <v>4</v>
          </cell>
          <cell r="P21">
            <v>12</v>
          </cell>
          <cell r="Q21" t="str">
            <v>B</v>
          </cell>
          <cell r="R21">
            <v>3</v>
          </cell>
          <cell r="S21">
            <v>6</v>
          </cell>
          <cell r="T21" t="str">
            <v>A</v>
          </cell>
          <cell r="U21">
            <v>4</v>
          </cell>
          <cell r="V21">
            <v>12</v>
          </cell>
          <cell r="W21" t="str">
            <v>A</v>
          </cell>
          <cell r="X21">
            <v>4</v>
          </cell>
          <cell r="Y21">
            <v>12</v>
          </cell>
          <cell r="Z21" t="str">
            <v>C</v>
          </cell>
          <cell r="AA21">
            <v>2</v>
          </cell>
          <cell r="AB21">
            <v>6</v>
          </cell>
          <cell r="AC21" t="str">
            <v>B</v>
          </cell>
          <cell r="AD21">
            <v>3</v>
          </cell>
          <cell r="AE21">
            <v>6</v>
          </cell>
          <cell r="AF21" t="str">
            <v>A</v>
          </cell>
          <cell r="AG21">
            <v>4</v>
          </cell>
          <cell r="AH21">
            <v>8</v>
          </cell>
          <cell r="AI21">
            <v>22</v>
          </cell>
          <cell r="AJ21">
            <v>74</v>
          </cell>
          <cell r="AK21">
            <v>3.3636363636363638</v>
          </cell>
          <cell r="AL21">
            <v>22</v>
          </cell>
          <cell r="AM21">
            <v>74</v>
          </cell>
          <cell r="AN21">
            <v>3.3636363636363638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22</v>
          </cell>
          <cell r="AJ22">
            <v>0</v>
          </cell>
          <cell r="AK22">
            <v>0</v>
          </cell>
          <cell r="AL22">
            <v>22</v>
          </cell>
          <cell r="AM22">
            <v>0</v>
          </cell>
          <cell r="AN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22</v>
          </cell>
          <cell r="AJ23">
            <v>0</v>
          </cell>
          <cell r="AK23">
            <v>0</v>
          </cell>
          <cell r="AL23">
            <v>22</v>
          </cell>
          <cell r="AM23">
            <v>0</v>
          </cell>
          <cell r="AN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22</v>
          </cell>
          <cell r="AJ24">
            <v>0</v>
          </cell>
          <cell r="AK24">
            <v>0</v>
          </cell>
          <cell r="AL24">
            <v>22</v>
          </cell>
          <cell r="AM24">
            <v>0</v>
          </cell>
          <cell r="AN24">
            <v>0</v>
          </cell>
        </row>
        <row r="25">
          <cell r="A25">
            <v>102221893</v>
          </cell>
          <cell r="B25" t="str">
            <v xml:space="preserve">Ary Siswidiastuti </v>
          </cell>
          <cell r="C25">
            <v>102221893</v>
          </cell>
          <cell r="D25" t="str">
            <v>I</v>
          </cell>
          <cell r="E25" t="str">
            <v>2022/2023</v>
          </cell>
          <cell r="F25" t="str">
            <v>2022/2023</v>
          </cell>
          <cell r="G25">
            <v>1</v>
          </cell>
          <cell r="H25" t="str">
            <v>A</v>
          </cell>
          <cell r="I25">
            <v>4</v>
          </cell>
          <cell r="J25">
            <v>8</v>
          </cell>
          <cell r="K25" t="str">
            <v>A</v>
          </cell>
          <cell r="L25">
            <v>4</v>
          </cell>
          <cell r="M25">
            <v>8</v>
          </cell>
          <cell r="N25" t="str">
            <v>A</v>
          </cell>
          <cell r="O25">
            <v>4</v>
          </cell>
          <cell r="P25">
            <v>12</v>
          </cell>
          <cell r="Q25" t="str">
            <v>A</v>
          </cell>
          <cell r="R25">
            <v>4</v>
          </cell>
          <cell r="S25">
            <v>8</v>
          </cell>
          <cell r="T25" t="str">
            <v>A</v>
          </cell>
          <cell r="U25">
            <v>4</v>
          </cell>
          <cell r="V25">
            <v>12</v>
          </cell>
          <cell r="W25" t="str">
            <v>A</v>
          </cell>
          <cell r="X25">
            <v>4</v>
          </cell>
          <cell r="Y25">
            <v>12</v>
          </cell>
          <cell r="Z25" t="str">
            <v>A</v>
          </cell>
          <cell r="AA25">
            <v>4</v>
          </cell>
          <cell r="AB25">
            <v>12</v>
          </cell>
          <cell r="AC25" t="str">
            <v>A</v>
          </cell>
          <cell r="AD25">
            <v>4</v>
          </cell>
          <cell r="AE25">
            <v>8</v>
          </cell>
          <cell r="AF25" t="str">
            <v>A</v>
          </cell>
          <cell r="AG25">
            <v>4</v>
          </cell>
          <cell r="AH25">
            <v>8</v>
          </cell>
          <cell r="AI25">
            <v>22</v>
          </cell>
          <cell r="AJ25">
            <v>88</v>
          </cell>
          <cell r="AK25">
            <v>4</v>
          </cell>
          <cell r="AL25">
            <v>22</v>
          </cell>
          <cell r="AM25">
            <v>88</v>
          </cell>
          <cell r="AN25">
            <v>4</v>
          </cell>
        </row>
        <row r="26">
          <cell r="A26">
            <v>102221894</v>
          </cell>
          <cell r="B26" t="str">
            <v xml:space="preserve">Ayu Lestari </v>
          </cell>
          <cell r="C26">
            <v>102221894</v>
          </cell>
          <cell r="D26" t="str">
            <v>I</v>
          </cell>
          <cell r="E26" t="str">
            <v>2022/2023</v>
          </cell>
          <cell r="F26" t="str">
            <v>2022/2023</v>
          </cell>
          <cell r="G26">
            <v>2</v>
          </cell>
          <cell r="H26" t="str">
            <v>B</v>
          </cell>
          <cell r="I26">
            <v>3</v>
          </cell>
          <cell r="J26">
            <v>6</v>
          </cell>
          <cell r="K26" t="str">
            <v>B</v>
          </cell>
          <cell r="L26">
            <v>3</v>
          </cell>
          <cell r="M26">
            <v>6</v>
          </cell>
          <cell r="N26" t="str">
            <v>A</v>
          </cell>
          <cell r="O26">
            <v>4</v>
          </cell>
          <cell r="P26">
            <v>12</v>
          </cell>
          <cell r="Q26" t="str">
            <v>B</v>
          </cell>
          <cell r="R26">
            <v>3</v>
          </cell>
          <cell r="S26">
            <v>6</v>
          </cell>
          <cell r="T26" t="str">
            <v>A</v>
          </cell>
          <cell r="U26">
            <v>4</v>
          </cell>
          <cell r="V26">
            <v>12</v>
          </cell>
          <cell r="W26" t="str">
            <v>A</v>
          </cell>
          <cell r="X26">
            <v>4</v>
          </cell>
          <cell r="Y26">
            <v>12</v>
          </cell>
          <cell r="Z26" t="str">
            <v>B</v>
          </cell>
          <cell r="AA26">
            <v>3</v>
          </cell>
          <cell r="AB26">
            <v>9</v>
          </cell>
          <cell r="AC26" t="str">
            <v>B</v>
          </cell>
          <cell r="AD26">
            <v>3</v>
          </cell>
          <cell r="AE26">
            <v>6</v>
          </cell>
          <cell r="AF26" t="str">
            <v>A</v>
          </cell>
          <cell r="AG26">
            <v>4</v>
          </cell>
          <cell r="AH26">
            <v>8</v>
          </cell>
          <cell r="AI26">
            <v>22</v>
          </cell>
          <cell r="AJ26">
            <v>77</v>
          </cell>
          <cell r="AK26">
            <v>3.5</v>
          </cell>
          <cell r="AL26">
            <v>22</v>
          </cell>
          <cell r="AM26">
            <v>77</v>
          </cell>
          <cell r="AN26">
            <v>3.5</v>
          </cell>
        </row>
        <row r="27">
          <cell r="A27">
            <v>102221895</v>
          </cell>
          <cell r="B27" t="str">
            <v xml:space="preserve">Chulasoh </v>
          </cell>
          <cell r="C27">
            <v>102221895</v>
          </cell>
          <cell r="D27" t="str">
            <v>I</v>
          </cell>
          <cell r="E27" t="str">
            <v>2022/2023</v>
          </cell>
          <cell r="F27" t="str">
            <v>2022/2023</v>
          </cell>
          <cell r="G27">
            <v>3</v>
          </cell>
          <cell r="H27" t="str">
            <v>B</v>
          </cell>
          <cell r="I27">
            <v>3</v>
          </cell>
          <cell r="J27">
            <v>6</v>
          </cell>
          <cell r="K27" t="str">
            <v>A</v>
          </cell>
          <cell r="L27">
            <v>4</v>
          </cell>
          <cell r="M27">
            <v>8</v>
          </cell>
          <cell r="N27" t="str">
            <v>A</v>
          </cell>
          <cell r="O27">
            <v>4</v>
          </cell>
          <cell r="P27">
            <v>12</v>
          </cell>
          <cell r="Q27" t="str">
            <v>B</v>
          </cell>
          <cell r="R27">
            <v>3</v>
          </cell>
          <cell r="S27">
            <v>6</v>
          </cell>
          <cell r="T27" t="str">
            <v>A</v>
          </cell>
          <cell r="U27">
            <v>4</v>
          </cell>
          <cell r="V27">
            <v>12</v>
          </cell>
          <cell r="W27" t="str">
            <v>A</v>
          </cell>
          <cell r="X27">
            <v>4</v>
          </cell>
          <cell r="Y27">
            <v>12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8</v>
          </cell>
          <cell r="AF27" t="str">
            <v>A</v>
          </cell>
          <cell r="AG27">
            <v>4</v>
          </cell>
          <cell r="AH27">
            <v>8</v>
          </cell>
          <cell r="AI27">
            <v>22</v>
          </cell>
          <cell r="AJ27">
            <v>84</v>
          </cell>
          <cell r="AK27">
            <v>3.8181818181818183</v>
          </cell>
          <cell r="AL27">
            <v>22</v>
          </cell>
          <cell r="AM27">
            <v>84</v>
          </cell>
          <cell r="AN27">
            <v>3.8181818181818183</v>
          </cell>
        </row>
        <row r="28">
          <cell r="A28">
            <v>106</v>
          </cell>
          <cell r="B28" t="str">
            <v xml:space="preserve">Ciska Dwi Pebriliyani </v>
          </cell>
          <cell r="C28">
            <v>102221896</v>
          </cell>
          <cell r="D28" t="str">
            <v>I</v>
          </cell>
          <cell r="E28" t="str">
            <v>2022/2023</v>
          </cell>
          <cell r="F28" t="str">
            <v>2022/2023</v>
          </cell>
          <cell r="G28">
            <v>4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22</v>
          </cell>
          <cell r="AJ28">
            <v>0</v>
          </cell>
          <cell r="AK28">
            <v>0</v>
          </cell>
          <cell r="AL28">
            <v>22</v>
          </cell>
          <cell r="AM28">
            <v>0</v>
          </cell>
          <cell r="AN28">
            <v>0</v>
          </cell>
        </row>
        <row r="29">
          <cell r="A29">
            <v>102221897</v>
          </cell>
          <cell r="B29" t="str">
            <v xml:space="preserve">Dika Arrafi Suangga </v>
          </cell>
          <cell r="C29">
            <v>102221897</v>
          </cell>
          <cell r="D29" t="str">
            <v>I</v>
          </cell>
          <cell r="E29" t="str">
            <v>2022/2023</v>
          </cell>
          <cell r="F29" t="str">
            <v>2022/2023</v>
          </cell>
          <cell r="G29">
            <v>5</v>
          </cell>
          <cell r="H29" t="str">
            <v>C</v>
          </cell>
          <cell r="I29">
            <v>2</v>
          </cell>
          <cell r="J29">
            <v>4</v>
          </cell>
          <cell r="K29" t="str">
            <v>B</v>
          </cell>
          <cell r="L29">
            <v>3</v>
          </cell>
          <cell r="M29">
            <v>6</v>
          </cell>
          <cell r="N29" t="str">
            <v>A</v>
          </cell>
          <cell r="O29">
            <v>4</v>
          </cell>
          <cell r="P29">
            <v>12</v>
          </cell>
          <cell r="Q29" t="str">
            <v>B</v>
          </cell>
          <cell r="R29">
            <v>3</v>
          </cell>
          <cell r="S29">
            <v>6</v>
          </cell>
          <cell r="T29" t="str">
            <v>A</v>
          </cell>
          <cell r="U29">
            <v>4</v>
          </cell>
          <cell r="V29">
            <v>12</v>
          </cell>
          <cell r="W29" t="str">
            <v>A</v>
          </cell>
          <cell r="X29">
            <v>4</v>
          </cell>
          <cell r="Y29">
            <v>12</v>
          </cell>
          <cell r="Z29" t="str">
            <v>B</v>
          </cell>
          <cell r="AA29">
            <v>3</v>
          </cell>
          <cell r="AB29">
            <v>9</v>
          </cell>
          <cell r="AC29" t="str">
            <v>C</v>
          </cell>
          <cell r="AD29">
            <v>2</v>
          </cell>
          <cell r="AE29">
            <v>4</v>
          </cell>
          <cell r="AF29" t="str">
            <v>A</v>
          </cell>
          <cell r="AG29">
            <v>4</v>
          </cell>
          <cell r="AH29">
            <v>8</v>
          </cell>
          <cell r="AI29">
            <v>22</v>
          </cell>
          <cell r="AJ29">
            <v>73</v>
          </cell>
          <cell r="AK29">
            <v>3.3181818181818183</v>
          </cell>
          <cell r="AL29">
            <v>22</v>
          </cell>
          <cell r="AM29">
            <v>73</v>
          </cell>
          <cell r="AN29">
            <v>3.3181818181818183</v>
          </cell>
        </row>
        <row r="30">
          <cell r="A30">
            <v>106</v>
          </cell>
          <cell r="B30" t="str">
            <v xml:space="preserve">Eko Mariyanto </v>
          </cell>
          <cell r="C30">
            <v>102221898</v>
          </cell>
          <cell r="D30" t="str">
            <v>I</v>
          </cell>
          <cell r="E30" t="str">
            <v>2022/2023</v>
          </cell>
          <cell r="F30" t="str">
            <v>2022/2023</v>
          </cell>
          <cell r="G30">
            <v>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22</v>
          </cell>
          <cell r="AJ30">
            <v>0</v>
          </cell>
          <cell r="AK30">
            <v>0</v>
          </cell>
          <cell r="AL30">
            <v>22</v>
          </cell>
          <cell r="AM30">
            <v>0</v>
          </cell>
          <cell r="AN30">
            <v>0</v>
          </cell>
        </row>
        <row r="31">
          <cell r="A31">
            <v>102221899</v>
          </cell>
          <cell r="B31" t="str">
            <v xml:space="preserve">Fahriza Juliana Dian Utami </v>
          </cell>
          <cell r="C31">
            <v>102221899</v>
          </cell>
          <cell r="D31" t="str">
            <v>I</v>
          </cell>
          <cell r="E31" t="str">
            <v>2022/2023</v>
          </cell>
          <cell r="F31" t="str">
            <v>2022/2023</v>
          </cell>
          <cell r="G31">
            <v>7</v>
          </cell>
          <cell r="H31" t="str">
            <v>A</v>
          </cell>
          <cell r="I31">
            <v>4</v>
          </cell>
          <cell r="J31">
            <v>8</v>
          </cell>
          <cell r="K31" t="str">
            <v>B</v>
          </cell>
          <cell r="L31">
            <v>3</v>
          </cell>
          <cell r="M31">
            <v>6</v>
          </cell>
          <cell r="N31" t="str">
            <v>A</v>
          </cell>
          <cell r="O31">
            <v>4</v>
          </cell>
          <cell r="P31">
            <v>12</v>
          </cell>
          <cell r="Q31" t="str">
            <v>A</v>
          </cell>
          <cell r="R31">
            <v>4</v>
          </cell>
          <cell r="S31">
            <v>8</v>
          </cell>
          <cell r="T31" t="str">
            <v>A</v>
          </cell>
          <cell r="U31">
            <v>4</v>
          </cell>
          <cell r="V31">
            <v>12</v>
          </cell>
          <cell r="W31" t="str">
            <v>B</v>
          </cell>
          <cell r="X31">
            <v>3</v>
          </cell>
          <cell r="Y31">
            <v>9</v>
          </cell>
          <cell r="Z31" t="str">
            <v>B</v>
          </cell>
          <cell r="AA31">
            <v>3</v>
          </cell>
          <cell r="AB31">
            <v>9</v>
          </cell>
          <cell r="AC31" t="str">
            <v>A</v>
          </cell>
          <cell r="AD31">
            <v>4</v>
          </cell>
          <cell r="AE31">
            <v>8</v>
          </cell>
          <cell r="AF31" t="str">
            <v>B</v>
          </cell>
          <cell r="AG31">
            <v>3</v>
          </cell>
          <cell r="AH31">
            <v>6</v>
          </cell>
          <cell r="AI31">
            <v>22</v>
          </cell>
          <cell r="AJ31">
            <v>78</v>
          </cell>
          <cell r="AK31">
            <v>3.5454545454545454</v>
          </cell>
          <cell r="AL31">
            <v>22</v>
          </cell>
          <cell r="AM31">
            <v>78</v>
          </cell>
          <cell r="AN31">
            <v>3.5454545454545454</v>
          </cell>
        </row>
        <row r="32">
          <cell r="A32">
            <v>102221900</v>
          </cell>
          <cell r="B32" t="str">
            <v xml:space="preserve">Fahrul Umar </v>
          </cell>
          <cell r="C32">
            <v>102221900</v>
          </cell>
          <cell r="D32" t="str">
            <v>I</v>
          </cell>
          <cell r="E32" t="str">
            <v>2022/2023</v>
          </cell>
          <cell r="F32" t="str">
            <v>2022/2023</v>
          </cell>
          <cell r="G32">
            <v>8</v>
          </cell>
          <cell r="H32" t="str">
            <v>B</v>
          </cell>
          <cell r="I32">
            <v>3</v>
          </cell>
          <cell r="J32">
            <v>6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12</v>
          </cell>
          <cell r="Q32" t="str">
            <v>B</v>
          </cell>
          <cell r="R32">
            <v>3</v>
          </cell>
          <cell r="S32">
            <v>6</v>
          </cell>
          <cell r="T32" t="str">
            <v>A</v>
          </cell>
          <cell r="U32">
            <v>4</v>
          </cell>
          <cell r="V32">
            <v>12</v>
          </cell>
          <cell r="W32" t="str">
            <v>A</v>
          </cell>
          <cell r="X32">
            <v>4</v>
          </cell>
          <cell r="Y32">
            <v>12</v>
          </cell>
          <cell r="Z32" t="str">
            <v>B</v>
          </cell>
          <cell r="AA32">
            <v>3</v>
          </cell>
          <cell r="AB32">
            <v>9</v>
          </cell>
          <cell r="AC32" t="str">
            <v>B</v>
          </cell>
          <cell r="AD32">
            <v>3</v>
          </cell>
          <cell r="AE32">
            <v>6</v>
          </cell>
          <cell r="AF32" t="str">
            <v>A</v>
          </cell>
          <cell r="AG32">
            <v>4</v>
          </cell>
          <cell r="AH32">
            <v>8</v>
          </cell>
          <cell r="AI32">
            <v>22</v>
          </cell>
          <cell r="AJ32">
            <v>77</v>
          </cell>
          <cell r="AK32">
            <v>3.5</v>
          </cell>
          <cell r="AL32">
            <v>22</v>
          </cell>
          <cell r="AM32">
            <v>77</v>
          </cell>
          <cell r="AN32">
            <v>3.5</v>
          </cell>
        </row>
        <row r="33">
          <cell r="A33">
            <v>102221901</v>
          </cell>
          <cell r="B33" t="str">
            <v xml:space="preserve">Fenny Alviani Yuni Sumarta </v>
          </cell>
          <cell r="C33">
            <v>102221901</v>
          </cell>
          <cell r="D33" t="str">
            <v>I</v>
          </cell>
          <cell r="E33" t="str">
            <v>2022/2023</v>
          </cell>
          <cell r="F33" t="str">
            <v>2022/2023</v>
          </cell>
          <cell r="G33">
            <v>9</v>
          </cell>
          <cell r="H33" t="str">
            <v>B</v>
          </cell>
          <cell r="I33">
            <v>3</v>
          </cell>
          <cell r="J33">
            <v>6</v>
          </cell>
          <cell r="K33" t="str">
            <v>B</v>
          </cell>
          <cell r="L33">
            <v>3</v>
          </cell>
          <cell r="M33">
            <v>6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8</v>
          </cell>
          <cell r="T33" t="str">
            <v>A</v>
          </cell>
          <cell r="U33">
            <v>4</v>
          </cell>
          <cell r="V33">
            <v>12</v>
          </cell>
          <cell r="W33" t="str">
            <v>B</v>
          </cell>
          <cell r="X33">
            <v>3</v>
          </cell>
          <cell r="Y33">
            <v>9</v>
          </cell>
          <cell r="Z33" t="str">
            <v>B</v>
          </cell>
          <cell r="AA33">
            <v>3</v>
          </cell>
          <cell r="AB33">
            <v>9</v>
          </cell>
          <cell r="AC33" t="str">
            <v>B</v>
          </cell>
          <cell r="AD33">
            <v>3</v>
          </cell>
          <cell r="AE33">
            <v>6</v>
          </cell>
          <cell r="AF33" t="str">
            <v>B</v>
          </cell>
          <cell r="AG33">
            <v>3</v>
          </cell>
          <cell r="AH33">
            <v>6</v>
          </cell>
          <cell r="AI33">
            <v>22</v>
          </cell>
          <cell r="AJ33">
            <v>74</v>
          </cell>
          <cell r="AK33">
            <v>3.3636363636363638</v>
          </cell>
          <cell r="AL33">
            <v>22</v>
          </cell>
          <cell r="AM33">
            <v>74</v>
          </cell>
          <cell r="AN33">
            <v>3.3636363636363638</v>
          </cell>
        </row>
        <row r="34">
          <cell r="A34">
            <v>106</v>
          </cell>
          <cell r="B34" t="str">
            <v xml:space="preserve">Irfan Majid Maulana </v>
          </cell>
          <cell r="C34">
            <v>102221902</v>
          </cell>
          <cell r="D34" t="str">
            <v>I</v>
          </cell>
          <cell r="E34" t="str">
            <v>2022/2023</v>
          </cell>
          <cell r="F34" t="str">
            <v>2022/2023</v>
          </cell>
          <cell r="G34">
            <v>10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22</v>
          </cell>
          <cell r="AJ34">
            <v>0</v>
          </cell>
          <cell r="AK34">
            <v>0</v>
          </cell>
          <cell r="AL34">
            <v>22</v>
          </cell>
          <cell r="AM34">
            <v>0</v>
          </cell>
          <cell r="AN34">
            <v>0</v>
          </cell>
        </row>
        <row r="35">
          <cell r="A35">
            <v>102221903</v>
          </cell>
          <cell r="B35" t="str">
            <v xml:space="preserve">Kiki Ida Fatmawati </v>
          </cell>
          <cell r="C35">
            <v>102221903</v>
          </cell>
          <cell r="D35" t="str">
            <v>I</v>
          </cell>
          <cell r="E35" t="str">
            <v>2022/2023</v>
          </cell>
          <cell r="F35" t="str">
            <v>2022/2023</v>
          </cell>
          <cell r="G35">
            <v>11</v>
          </cell>
          <cell r="H35" t="str">
            <v>B</v>
          </cell>
          <cell r="I35">
            <v>3</v>
          </cell>
          <cell r="J35">
            <v>6</v>
          </cell>
          <cell r="K35" t="str">
            <v>A</v>
          </cell>
          <cell r="L35">
            <v>4</v>
          </cell>
          <cell r="M35">
            <v>8</v>
          </cell>
          <cell r="N35" t="str">
            <v>A</v>
          </cell>
          <cell r="O35">
            <v>4</v>
          </cell>
          <cell r="P35">
            <v>12</v>
          </cell>
          <cell r="Q35" t="str">
            <v>B</v>
          </cell>
          <cell r="R35">
            <v>3</v>
          </cell>
          <cell r="S35">
            <v>6</v>
          </cell>
          <cell r="T35" t="str">
            <v>A</v>
          </cell>
          <cell r="U35">
            <v>4</v>
          </cell>
          <cell r="V35">
            <v>12</v>
          </cell>
          <cell r="W35" t="str">
            <v>B</v>
          </cell>
          <cell r="X35">
            <v>3</v>
          </cell>
          <cell r="Y35">
            <v>9</v>
          </cell>
          <cell r="Z35" t="str">
            <v>A</v>
          </cell>
          <cell r="AA35">
            <v>4</v>
          </cell>
          <cell r="AB35">
            <v>12</v>
          </cell>
          <cell r="AC35" t="str">
            <v>B</v>
          </cell>
          <cell r="AD35">
            <v>3</v>
          </cell>
          <cell r="AE35">
            <v>6</v>
          </cell>
          <cell r="AF35" t="str">
            <v>B</v>
          </cell>
          <cell r="AG35">
            <v>3</v>
          </cell>
          <cell r="AH35">
            <v>6</v>
          </cell>
          <cell r="AI35">
            <v>22</v>
          </cell>
          <cell r="AJ35">
            <v>77</v>
          </cell>
          <cell r="AK35">
            <v>3.5</v>
          </cell>
          <cell r="AL35">
            <v>22</v>
          </cell>
          <cell r="AM35">
            <v>77</v>
          </cell>
          <cell r="AN35">
            <v>3.5</v>
          </cell>
        </row>
        <row r="36">
          <cell r="A36">
            <v>102221904</v>
          </cell>
          <cell r="B36" t="str">
            <v>Mochamad Farchan Aziz</v>
          </cell>
          <cell r="C36">
            <v>102221904</v>
          </cell>
          <cell r="D36" t="str">
            <v>I</v>
          </cell>
          <cell r="E36" t="str">
            <v>2022/2023</v>
          </cell>
          <cell r="F36" t="str">
            <v>2022/2023</v>
          </cell>
          <cell r="G36">
            <v>12</v>
          </cell>
          <cell r="H36" t="str">
            <v>B</v>
          </cell>
          <cell r="I36">
            <v>3</v>
          </cell>
          <cell r="J36">
            <v>6</v>
          </cell>
          <cell r="K36" t="str">
            <v>B</v>
          </cell>
          <cell r="L36">
            <v>3</v>
          </cell>
          <cell r="M36">
            <v>6</v>
          </cell>
          <cell r="N36" t="str">
            <v>A</v>
          </cell>
          <cell r="O36">
            <v>4</v>
          </cell>
          <cell r="P36">
            <v>12</v>
          </cell>
          <cell r="Q36" t="str">
            <v>B</v>
          </cell>
          <cell r="R36">
            <v>3</v>
          </cell>
          <cell r="S36">
            <v>6</v>
          </cell>
          <cell r="T36" t="str">
            <v>A</v>
          </cell>
          <cell r="U36">
            <v>4</v>
          </cell>
          <cell r="V36">
            <v>12</v>
          </cell>
          <cell r="W36" t="str">
            <v>A</v>
          </cell>
          <cell r="X36">
            <v>4</v>
          </cell>
          <cell r="Y36">
            <v>12</v>
          </cell>
          <cell r="Z36" t="str">
            <v>B</v>
          </cell>
          <cell r="AA36">
            <v>3</v>
          </cell>
          <cell r="AB36">
            <v>9</v>
          </cell>
          <cell r="AC36" t="str">
            <v>A</v>
          </cell>
          <cell r="AD36">
            <v>4</v>
          </cell>
          <cell r="AE36">
            <v>8</v>
          </cell>
          <cell r="AF36" t="str">
            <v>A</v>
          </cell>
          <cell r="AG36">
            <v>4</v>
          </cell>
          <cell r="AH36">
            <v>8</v>
          </cell>
          <cell r="AI36">
            <v>22</v>
          </cell>
          <cell r="AJ36">
            <v>79</v>
          </cell>
          <cell r="AK36">
            <v>3.5909090909090908</v>
          </cell>
          <cell r="AL36">
            <v>22</v>
          </cell>
          <cell r="AM36">
            <v>79</v>
          </cell>
          <cell r="AN36">
            <v>3.5909090909090908</v>
          </cell>
        </row>
        <row r="37">
          <cell r="A37">
            <v>102221905</v>
          </cell>
          <cell r="B37" t="str">
            <v xml:space="preserve">Novita Septi Yustina </v>
          </cell>
          <cell r="C37">
            <v>102221905</v>
          </cell>
          <cell r="D37" t="str">
            <v>I</v>
          </cell>
          <cell r="E37" t="str">
            <v>2022/2023</v>
          </cell>
          <cell r="F37" t="str">
            <v>2022/2023</v>
          </cell>
          <cell r="G37">
            <v>13</v>
          </cell>
          <cell r="H37" t="str">
            <v>B</v>
          </cell>
          <cell r="I37">
            <v>3</v>
          </cell>
          <cell r="J37">
            <v>6</v>
          </cell>
          <cell r="K37" t="str">
            <v>B</v>
          </cell>
          <cell r="L37">
            <v>3</v>
          </cell>
          <cell r="M37">
            <v>6</v>
          </cell>
          <cell r="N37" t="str">
            <v>A</v>
          </cell>
          <cell r="O37">
            <v>4</v>
          </cell>
          <cell r="P37">
            <v>12</v>
          </cell>
          <cell r="Q37" t="str">
            <v>B</v>
          </cell>
          <cell r="R37">
            <v>3</v>
          </cell>
          <cell r="S37">
            <v>6</v>
          </cell>
          <cell r="T37" t="str">
            <v>A</v>
          </cell>
          <cell r="U37">
            <v>4</v>
          </cell>
          <cell r="V37">
            <v>12</v>
          </cell>
          <cell r="W37" t="str">
            <v>A</v>
          </cell>
          <cell r="X37">
            <v>4</v>
          </cell>
          <cell r="Y37">
            <v>12</v>
          </cell>
          <cell r="Z37" t="str">
            <v>A</v>
          </cell>
          <cell r="AA37">
            <v>4</v>
          </cell>
          <cell r="AB37">
            <v>12</v>
          </cell>
          <cell r="AC37" t="str">
            <v>B</v>
          </cell>
          <cell r="AD37">
            <v>3</v>
          </cell>
          <cell r="AE37">
            <v>6</v>
          </cell>
          <cell r="AF37" t="str">
            <v>A</v>
          </cell>
          <cell r="AG37">
            <v>4</v>
          </cell>
          <cell r="AH37">
            <v>8</v>
          </cell>
          <cell r="AI37">
            <v>22</v>
          </cell>
          <cell r="AJ37">
            <v>80</v>
          </cell>
          <cell r="AK37">
            <v>3.6363636363636362</v>
          </cell>
          <cell r="AL37">
            <v>22</v>
          </cell>
          <cell r="AM37">
            <v>80</v>
          </cell>
          <cell r="AN37">
            <v>3.6363636363636362</v>
          </cell>
        </row>
        <row r="38">
          <cell r="A38">
            <v>106</v>
          </cell>
          <cell r="B38" t="str">
            <v xml:space="preserve">Sabita Ihsani Hijratul Hidayah </v>
          </cell>
          <cell r="C38">
            <v>102221906</v>
          </cell>
          <cell r="D38" t="str">
            <v>I</v>
          </cell>
          <cell r="E38" t="str">
            <v>2022/2023</v>
          </cell>
          <cell r="F38" t="str">
            <v>2022/2023</v>
          </cell>
          <cell r="G38">
            <v>14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22</v>
          </cell>
          <cell r="AJ38">
            <v>0</v>
          </cell>
          <cell r="AK38">
            <v>0</v>
          </cell>
          <cell r="AL38">
            <v>22</v>
          </cell>
          <cell r="AM38">
            <v>0</v>
          </cell>
          <cell r="AN38">
            <v>0</v>
          </cell>
        </row>
        <row r="39">
          <cell r="A39">
            <v>106</v>
          </cell>
          <cell r="B39" t="str">
            <v xml:space="preserve">Shella Putri Nur Halizah </v>
          </cell>
          <cell r="C39">
            <v>102221907</v>
          </cell>
          <cell r="D39" t="str">
            <v>I</v>
          </cell>
          <cell r="E39" t="str">
            <v>2022/2023</v>
          </cell>
          <cell r="F39" t="str">
            <v>2022/2023</v>
          </cell>
          <cell r="G39">
            <v>15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22</v>
          </cell>
          <cell r="AJ39">
            <v>0</v>
          </cell>
          <cell r="AK39">
            <v>0</v>
          </cell>
          <cell r="AL39">
            <v>22</v>
          </cell>
          <cell r="AM39">
            <v>0</v>
          </cell>
          <cell r="AN39">
            <v>0</v>
          </cell>
        </row>
        <row r="40">
          <cell r="A40">
            <v>102221908</v>
          </cell>
          <cell r="B40" t="str">
            <v xml:space="preserve">Sigit Alfian Julianto </v>
          </cell>
          <cell r="C40">
            <v>102221908</v>
          </cell>
          <cell r="D40" t="str">
            <v>I</v>
          </cell>
          <cell r="E40" t="str">
            <v>2022/2023</v>
          </cell>
          <cell r="F40" t="str">
            <v>2022/2023</v>
          </cell>
          <cell r="G40">
            <v>16</v>
          </cell>
          <cell r="H40" t="str">
            <v>A</v>
          </cell>
          <cell r="I40">
            <v>4</v>
          </cell>
          <cell r="J40">
            <v>8</v>
          </cell>
          <cell r="K40" t="str">
            <v>B</v>
          </cell>
          <cell r="L40">
            <v>3</v>
          </cell>
          <cell r="M40">
            <v>6</v>
          </cell>
          <cell r="N40" t="str">
            <v>A</v>
          </cell>
          <cell r="O40">
            <v>4</v>
          </cell>
          <cell r="P40">
            <v>12</v>
          </cell>
          <cell r="Q40" t="str">
            <v>B</v>
          </cell>
          <cell r="R40">
            <v>3</v>
          </cell>
          <cell r="S40">
            <v>6</v>
          </cell>
          <cell r="T40" t="str">
            <v>A</v>
          </cell>
          <cell r="U40">
            <v>4</v>
          </cell>
          <cell r="V40">
            <v>12</v>
          </cell>
          <cell r="W40" t="str">
            <v>A</v>
          </cell>
          <cell r="X40">
            <v>4</v>
          </cell>
          <cell r="Y40">
            <v>12</v>
          </cell>
          <cell r="Z40" t="str">
            <v>B</v>
          </cell>
          <cell r="AA40">
            <v>3</v>
          </cell>
          <cell r="AB40">
            <v>9</v>
          </cell>
          <cell r="AC40" t="str">
            <v>A</v>
          </cell>
          <cell r="AD40">
            <v>4</v>
          </cell>
          <cell r="AE40">
            <v>8</v>
          </cell>
          <cell r="AF40" t="str">
            <v>A</v>
          </cell>
          <cell r="AG40">
            <v>4</v>
          </cell>
          <cell r="AH40">
            <v>8</v>
          </cell>
          <cell r="AI40">
            <v>22</v>
          </cell>
          <cell r="AJ40">
            <v>81</v>
          </cell>
          <cell r="AK40">
            <v>3.6818181818181817</v>
          </cell>
          <cell r="AL40">
            <v>22</v>
          </cell>
          <cell r="AM40">
            <v>81</v>
          </cell>
          <cell r="AN40">
            <v>3.6818181818181817</v>
          </cell>
        </row>
        <row r="41">
          <cell r="A41">
            <v>102221909</v>
          </cell>
          <cell r="B41" t="str">
            <v xml:space="preserve">Susanto </v>
          </cell>
          <cell r="C41">
            <v>102221909</v>
          </cell>
          <cell r="D41" t="str">
            <v>I</v>
          </cell>
          <cell r="E41" t="str">
            <v>2022/2023</v>
          </cell>
          <cell r="F41" t="str">
            <v>2022/2023</v>
          </cell>
          <cell r="G41">
            <v>17</v>
          </cell>
          <cell r="H41" t="str">
            <v>A</v>
          </cell>
          <cell r="I41">
            <v>4</v>
          </cell>
          <cell r="J41">
            <v>8</v>
          </cell>
          <cell r="K41" t="str">
            <v>B</v>
          </cell>
          <cell r="L41">
            <v>3</v>
          </cell>
          <cell r="M41">
            <v>6</v>
          </cell>
          <cell r="N41" t="str">
            <v>A</v>
          </cell>
          <cell r="O41">
            <v>4</v>
          </cell>
          <cell r="P41">
            <v>12</v>
          </cell>
          <cell r="Q41" t="str">
            <v>A</v>
          </cell>
          <cell r="R41">
            <v>4</v>
          </cell>
          <cell r="S41">
            <v>8</v>
          </cell>
          <cell r="T41" t="str">
            <v>A</v>
          </cell>
          <cell r="U41">
            <v>4</v>
          </cell>
          <cell r="V41">
            <v>12</v>
          </cell>
          <cell r="W41" t="str">
            <v>A</v>
          </cell>
          <cell r="X41">
            <v>4</v>
          </cell>
          <cell r="Y41">
            <v>12</v>
          </cell>
          <cell r="Z41" t="str">
            <v>A</v>
          </cell>
          <cell r="AA41">
            <v>4</v>
          </cell>
          <cell r="AB41">
            <v>12</v>
          </cell>
          <cell r="AC41" t="str">
            <v>B</v>
          </cell>
          <cell r="AD41">
            <v>3</v>
          </cell>
          <cell r="AE41">
            <v>6</v>
          </cell>
          <cell r="AF41" t="str">
            <v>A</v>
          </cell>
          <cell r="AG41">
            <v>4</v>
          </cell>
          <cell r="AH41">
            <v>8</v>
          </cell>
          <cell r="AI41">
            <v>22</v>
          </cell>
          <cell r="AJ41">
            <v>84</v>
          </cell>
          <cell r="AK41">
            <v>3.8181818181818183</v>
          </cell>
          <cell r="AL41">
            <v>22</v>
          </cell>
          <cell r="AM41">
            <v>84</v>
          </cell>
          <cell r="AN41">
            <v>3.8181818181818183</v>
          </cell>
        </row>
        <row r="42">
          <cell r="A42">
            <v>102221910</v>
          </cell>
          <cell r="B42" t="str">
            <v xml:space="preserve">Tri Wulandari </v>
          </cell>
          <cell r="C42">
            <v>102221910</v>
          </cell>
          <cell r="D42" t="str">
            <v>I</v>
          </cell>
          <cell r="E42" t="str">
            <v>2022/2023</v>
          </cell>
          <cell r="F42" t="str">
            <v>2022/2023</v>
          </cell>
          <cell r="G42">
            <v>18</v>
          </cell>
          <cell r="H42" t="str">
            <v>A</v>
          </cell>
          <cell r="I42">
            <v>4</v>
          </cell>
          <cell r="J42">
            <v>8</v>
          </cell>
          <cell r="K42" t="str">
            <v>A</v>
          </cell>
          <cell r="L42">
            <v>4</v>
          </cell>
          <cell r="M42">
            <v>8</v>
          </cell>
          <cell r="N42" t="str">
            <v>A</v>
          </cell>
          <cell r="O42">
            <v>4</v>
          </cell>
          <cell r="P42">
            <v>12</v>
          </cell>
          <cell r="Q42" t="str">
            <v>B</v>
          </cell>
          <cell r="R42">
            <v>3</v>
          </cell>
          <cell r="S42">
            <v>6</v>
          </cell>
          <cell r="T42" t="str">
            <v>A</v>
          </cell>
          <cell r="U42">
            <v>4</v>
          </cell>
          <cell r="V42">
            <v>12</v>
          </cell>
          <cell r="W42" t="str">
            <v>B</v>
          </cell>
          <cell r="X42">
            <v>3</v>
          </cell>
          <cell r="Y42">
            <v>9</v>
          </cell>
          <cell r="Z42" t="str">
            <v>B</v>
          </cell>
          <cell r="AA42">
            <v>3</v>
          </cell>
          <cell r="AB42">
            <v>9</v>
          </cell>
          <cell r="AC42" t="str">
            <v>A</v>
          </cell>
          <cell r="AD42">
            <v>4</v>
          </cell>
          <cell r="AE42">
            <v>8</v>
          </cell>
          <cell r="AF42" t="str">
            <v>B</v>
          </cell>
          <cell r="AG42">
            <v>3</v>
          </cell>
          <cell r="AH42">
            <v>6</v>
          </cell>
          <cell r="AI42">
            <v>22</v>
          </cell>
          <cell r="AJ42">
            <v>78</v>
          </cell>
          <cell r="AK42">
            <v>3.5454545454545454</v>
          </cell>
          <cell r="AL42">
            <v>22</v>
          </cell>
          <cell r="AM42">
            <v>78</v>
          </cell>
          <cell r="AN42">
            <v>3.5454545454545454</v>
          </cell>
        </row>
        <row r="43">
          <cell r="A43">
            <v>102221911</v>
          </cell>
          <cell r="B43" t="str">
            <v xml:space="preserve">Wahyono </v>
          </cell>
          <cell r="C43">
            <v>102221911</v>
          </cell>
          <cell r="D43" t="str">
            <v>I</v>
          </cell>
          <cell r="E43" t="str">
            <v>2022/2023</v>
          </cell>
          <cell r="F43" t="str">
            <v>2022/2023</v>
          </cell>
          <cell r="G43">
            <v>19</v>
          </cell>
          <cell r="H43" t="str">
            <v>A</v>
          </cell>
          <cell r="I43">
            <v>4</v>
          </cell>
          <cell r="J43">
            <v>8</v>
          </cell>
          <cell r="K43" t="str">
            <v>B</v>
          </cell>
          <cell r="L43">
            <v>3</v>
          </cell>
          <cell r="M43">
            <v>6</v>
          </cell>
          <cell r="N43" t="str">
            <v>A</v>
          </cell>
          <cell r="O43">
            <v>4</v>
          </cell>
          <cell r="P43">
            <v>12</v>
          </cell>
          <cell r="Q43" t="str">
            <v>A</v>
          </cell>
          <cell r="R43">
            <v>4</v>
          </cell>
          <cell r="S43">
            <v>8</v>
          </cell>
          <cell r="T43" t="str">
            <v>A</v>
          </cell>
          <cell r="U43">
            <v>4</v>
          </cell>
          <cell r="V43">
            <v>12</v>
          </cell>
          <cell r="W43" t="str">
            <v>A</v>
          </cell>
          <cell r="X43">
            <v>4</v>
          </cell>
          <cell r="Y43">
            <v>12</v>
          </cell>
          <cell r="Z43" t="str">
            <v>B</v>
          </cell>
          <cell r="AA43">
            <v>3</v>
          </cell>
          <cell r="AB43">
            <v>9</v>
          </cell>
          <cell r="AC43" t="str">
            <v>A</v>
          </cell>
          <cell r="AD43">
            <v>4</v>
          </cell>
          <cell r="AE43">
            <v>8</v>
          </cell>
          <cell r="AF43" t="str">
            <v>A</v>
          </cell>
          <cell r="AG43">
            <v>4</v>
          </cell>
          <cell r="AH43">
            <v>8</v>
          </cell>
          <cell r="AI43">
            <v>22</v>
          </cell>
          <cell r="AJ43">
            <v>83</v>
          </cell>
          <cell r="AK43">
            <v>3.7727272727272729</v>
          </cell>
          <cell r="AL43">
            <v>22</v>
          </cell>
          <cell r="AM43">
            <v>83</v>
          </cell>
          <cell r="AN43">
            <v>3.7727272727272729</v>
          </cell>
        </row>
        <row r="44">
          <cell r="A44">
            <v>102221912</v>
          </cell>
          <cell r="B44" t="str">
            <v xml:space="preserve">Yuni Umrina </v>
          </cell>
          <cell r="C44">
            <v>102221912</v>
          </cell>
          <cell r="D44" t="str">
            <v>I</v>
          </cell>
          <cell r="E44" t="str">
            <v>2022/2023</v>
          </cell>
          <cell r="F44" t="str">
            <v>2022/2023</v>
          </cell>
          <cell r="G44">
            <v>20</v>
          </cell>
          <cell r="H44" t="str">
            <v>A</v>
          </cell>
          <cell r="I44">
            <v>4</v>
          </cell>
          <cell r="J44">
            <v>8</v>
          </cell>
          <cell r="K44" t="str">
            <v>A</v>
          </cell>
          <cell r="L44">
            <v>4</v>
          </cell>
          <cell r="M44">
            <v>8</v>
          </cell>
          <cell r="N44" t="str">
            <v>A</v>
          </cell>
          <cell r="O44">
            <v>4</v>
          </cell>
          <cell r="P44">
            <v>12</v>
          </cell>
          <cell r="Q44" t="str">
            <v>A</v>
          </cell>
          <cell r="R44">
            <v>4</v>
          </cell>
          <cell r="S44">
            <v>8</v>
          </cell>
          <cell r="T44" t="str">
            <v>A</v>
          </cell>
          <cell r="U44">
            <v>4</v>
          </cell>
          <cell r="V44">
            <v>12</v>
          </cell>
          <cell r="W44" t="str">
            <v>A</v>
          </cell>
          <cell r="X44">
            <v>4</v>
          </cell>
          <cell r="Y44">
            <v>12</v>
          </cell>
          <cell r="Z44" t="str">
            <v>A</v>
          </cell>
          <cell r="AA44">
            <v>4</v>
          </cell>
          <cell r="AB44">
            <v>12</v>
          </cell>
          <cell r="AC44" t="str">
            <v>A</v>
          </cell>
          <cell r="AD44">
            <v>4</v>
          </cell>
          <cell r="AE44">
            <v>8</v>
          </cell>
          <cell r="AF44" t="str">
            <v>A</v>
          </cell>
          <cell r="AG44">
            <v>4</v>
          </cell>
          <cell r="AH44">
            <v>8</v>
          </cell>
          <cell r="AI44">
            <v>22</v>
          </cell>
          <cell r="AJ44">
            <v>88</v>
          </cell>
          <cell r="AK44">
            <v>4</v>
          </cell>
          <cell r="AL44">
            <v>22</v>
          </cell>
          <cell r="AM44">
            <v>88</v>
          </cell>
          <cell r="AN44">
            <v>4</v>
          </cell>
        </row>
        <row r="45">
          <cell r="A45">
            <v>44</v>
          </cell>
          <cell r="D45" t="str">
            <v>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22</v>
          </cell>
          <cell r="AJ45">
            <v>0</v>
          </cell>
          <cell r="AK45">
            <v>0</v>
          </cell>
          <cell r="AL45">
            <v>22</v>
          </cell>
          <cell r="AM45">
            <v>0</v>
          </cell>
          <cell r="AN45">
            <v>0</v>
          </cell>
        </row>
        <row r="46">
          <cell r="A46">
            <v>45</v>
          </cell>
          <cell r="D46" t="str">
            <v>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22</v>
          </cell>
          <cell r="AM46">
            <v>0</v>
          </cell>
          <cell r="AN46">
            <v>0</v>
          </cell>
        </row>
        <row r="47">
          <cell r="A47">
            <v>46</v>
          </cell>
          <cell r="D47" t="str">
            <v>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22</v>
          </cell>
          <cell r="AM47">
            <v>0</v>
          </cell>
          <cell r="AN47">
            <v>0</v>
          </cell>
        </row>
        <row r="48">
          <cell r="A48">
            <v>102221917</v>
          </cell>
          <cell r="B48" t="str">
            <v>Anah Nurzanah</v>
          </cell>
          <cell r="C48">
            <v>102221917</v>
          </cell>
          <cell r="D48" t="str">
            <v>I</v>
          </cell>
          <cell r="E48" t="str">
            <v>2022/2023</v>
          </cell>
          <cell r="F48" t="str">
            <v>2022/2023</v>
          </cell>
          <cell r="G48">
            <v>1</v>
          </cell>
          <cell r="H48" t="str">
            <v>A</v>
          </cell>
          <cell r="I48">
            <v>4</v>
          </cell>
          <cell r="J48">
            <v>8</v>
          </cell>
          <cell r="K48" t="str">
            <v>A</v>
          </cell>
          <cell r="L48">
            <v>4</v>
          </cell>
          <cell r="M48">
            <v>8</v>
          </cell>
          <cell r="N48" t="str">
            <v>A</v>
          </cell>
          <cell r="O48">
            <v>4</v>
          </cell>
          <cell r="P48">
            <v>12</v>
          </cell>
          <cell r="Q48" t="str">
            <v>B</v>
          </cell>
          <cell r="R48">
            <v>3</v>
          </cell>
          <cell r="S48">
            <v>6</v>
          </cell>
          <cell r="T48" t="str">
            <v>A</v>
          </cell>
          <cell r="U48">
            <v>4</v>
          </cell>
          <cell r="V48">
            <v>12</v>
          </cell>
          <cell r="W48" t="str">
            <v>A</v>
          </cell>
          <cell r="X48">
            <v>4</v>
          </cell>
          <cell r="Y48">
            <v>12</v>
          </cell>
          <cell r="Z48" t="str">
            <v>A</v>
          </cell>
          <cell r="AA48">
            <v>4</v>
          </cell>
          <cell r="AB48">
            <v>12</v>
          </cell>
          <cell r="AC48" t="str">
            <v>A</v>
          </cell>
          <cell r="AD48">
            <v>4</v>
          </cell>
          <cell r="AE48">
            <v>8</v>
          </cell>
          <cell r="AF48" t="str">
            <v>A</v>
          </cell>
          <cell r="AG48">
            <v>4</v>
          </cell>
          <cell r="AH48">
            <v>8</v>
          </cell>
          <cell r="AI48">
            <v>22</v>
          </cell>
          <cell r="AJ48">
            <v>86</v>
          </cell>
          <cell r="AK48">
            <v>3.9090909090909092</v>
          </cell>
          <cell r="AL48">
            <v>22</v>
          </cell>
          <cell r="AM48">
            <v>86</v>
          </cell>
          <cell r="AN48">
            <v>3.9090909090909092</v>
          </cell>
        </row>
        <row r="49">
          <cell r="A49">
            <v>106</v>
          </cell>
          <cell r="B49" t="str">
            <v xml:space="preserve">Ayu Safitri </v>
          </cell>
          <cell r="C49">
            <v>102221918</v>
          </cell>
          <cell r="D49" t="str">
            <v>I</v>
          </cell>
          <cell r="E49" t="str">
            <v>2022/2023</v>
          </cell>
          <cell r="F49" t="str">
            <v>2022/2023</v>
          </cell>
          <cell r="G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22</v>
          </cell>
          <cell r="AJ49">
            <v>0</v>
          </cell>
          <cell r="AK49">
            <v>0</v>
          </cell>
          <cell r="AL49">
            <v>22</v>
          </cell>
          <cell r="AM49">
            <v>0</v>
          </cell>
          <cell r="AN49">
            <v>0</v>
          </cell>
        </row>
        <row r="50">
          <cell r="A50">
            <v>102221919</v>
          </cell>
          <cell r="B50" t="str">
            <v xml:space="preserve">Beni Aryono </v>
          </cell>
          <cell r="C50">
            <v>102221919</v>
          </cell>
          <cell r="D50" t="str">
            <v>I</v>
          </cell>
          <cell r="E50" t="str">
            <v>2022/2023</v>
          </cell>
          <cell r="F50" t="str">
            <v>2022/2023</v>
          </cell>
          <cell r="G50">
            <v>3</v>
          </cell>
          <cell r="H50" t="str">
            <v>A</v>
          </cell>
          <cell r="I50">
            <v>4</v>
          </cell>
          <cell r="J50">
            <v>8</v>
          </cell>
          <cell r="K50" t="str">
            <v>A</v>
          </cell>
          <cell r="L50">
            <v>4</v>
          </cell>
          <cell r="M50">
            <v>8</v>
          </cell>
          <cell r="N50" t="str">
            <v>A</v>
          </cell>
          <cell r="O50">
            <v>4</v>
          </cell>
          <cell r="P50">
            <v>12</v>
          </cell>
          <cell r="Q50" t="str">
            <v>A</v>
          </cell>
          <cell r="R50">
            <v>4</v>
          </cell>
          <cell r="S50">
            <v>8</v>
          </cell>
          <cell r="T50" t="str">
            <v>A</v>
          </cell>
          <cell r="U50">
            <v>4</v>
          </cell>
          <cell r="V50">
            <v>12</v>
          </cell>
          <cell r="W50" t="str">
            <v>A</v>
          </cell>
          <cell r="X50">
            <v>4</v>
          </cell>
          <cell r="Y50">
            <v>12</v>
          </cell>
          <cell r="Z50" t="str">
            <v>B</v>
          </cell>
          <cell r="AA50">
            <v>3</v>
          </cell>
          <cell r="AB50">
            <v>9</v>
          </cell>
          <cell r="AC50" t="str">
            <v>A</v>
          </cell>
          <cell r="AD50">
            <v>4</v>
          </cell>
          <cell r="AE50">
            <v>8</v>
          </cell>
          <cell r="AF50" t="str">
            <v>A</v>
          </cell>
          <cell r="AG50">
            <v>4</v>
          </cell>
          <cell r="AH50">
            <v>8</v>
          </cell>
          <cell r="AI50">
            <v>22</v>
          </cell>
          <cell r="AJ50">
            <v>85</v>
          </cell>
          <cell r="AK50">
            <v>3.8636363636363638</v>
          </cell>
          <cell r="AL50">
            <v>22</v>
          </cell>
          <cell r="AM50">
            <v>85</v>
          </cell>
          <cell r="AN50">
            <v>3.8636363636363638</v>
          </cell>
        </row>
        <row r="51">
          <cell r="A51">
            <v>106</v>
          </cell>
          <cell r="B51" t="str">
            <v>Bisri Mubarok</v>
          </cell>
          <cell r="C51">
            <v>102221920</v>
          </cell>
          <cell r="D51" t="str">
            <v>I</v>
          </cell>
          <cell r="E51" t="str">
            <v>2022/2023</v>
          </cell>
          <cell r="F51" t="str">
            <v>2022/2023</v>
          </cell>
          <cell r="G51">
            <v>4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22</v>
          </cell>
          <cell r="AM51">
            <v>0</v>
          </cell>
          <cell r="AN51">
            <v>0</v>
          </cell>
        </row>
        <row r="52">
          <cell r="A52">
            <v>102221921</v>
          </cell>
          <cell r="B52" t="str">
            <v xml:space="preserve">Cahidin </v>
          </cell>
          <cell r="C52">
            <v>102221921</v>
          </cell>
          <cell r="D52" t="str">
            <v>I</v>
          </cell>
          <cell r="E52" t="str">
            <v>2022/2023</v>
          </cell>
          <cell r="F52" t="str">
            <v>2022/2023</v>
          </cell>
          <cell r="G52">
            <v>5</v>
          </cell>
          <cell r="H52" t="str">
            <v>A</v>
          </cell>
          <cell r="I52">
            <v>4</v>
          </cell>
          <cell r="J52">
            <v>8</v>
          </cell>
          <cell r="K52" t="str">
            <v>A</v>
          </cell>
          <cell r="L52">
            <v>4</v>
          </cell>
          <cell r="M52">
            <v>8</v>
          </cell>
          <cell r="N52" t="str">
            <v>A</v>
          </cell>
          <cell r="O52">
            <v>4</v>
          </cell>
          <cell r="P52">
            <v>12</v>
          </cell>
          <cell r="Q52" t="str">
            <v>A</v>
          </cell>
          <cell r="R52">
            <v>4</v>
          </cell>
          <cell r="S52">
            <v>8</v>
          </cell>
          <cell r="T52" t="str">
            <v>A</v>
          </cell>
          <cell r="U52">
            <v>4</v>
          </cell>
          <cell r="V52">
            <v>12</v>
          </cell>
          <cell r="W52" t="str">
            <v>A</v>
          </cell>
          <cell r="X52">
            <v>4</v>
          </cell>
          <cell r="Y52">
            <v>12</v>
          </cell>
          <cell r="Z52" t="str">
            <v>A</v>
          </cell>
          <cell r="AA52">
            <v>4</v>
          </cell>
          <cell r="AB52">
            <v>12</v>
          </cell>
          <cell r="AC52" t="str">
            <v>A</v>
          </cell>
          <cell r="AD52">
            <v>4</v>
          </cell>
          <cell r="AE52">
            <v>8</v>
          </cell>
          <cell r="AF52" t="str">
            <v>A</v>
          </cell>
          <cell r="AG52">
            <v>4</v>
          </cell>
          <cell r="AH52">
            <v>8</v>
          </cell>
          <cell r="AI52">
            <v>22</v>
          </cell>
          <cell r="AJ52">
            <v>88</v>
          </cell>
          <cell r="AK52">
            <v>4</v>
          </cell>
          <cell r="AL52">
            <v>22</v>
          </cell>
          <cell r="AM52">
            <v>88</v>
          </cell>
          <cell r="AN52">
            <v>4</v>
          </cell>
        </row>
        <row r="53">
          <cell r="A53">
            <v>102221922</v>
          </cell>
          <cell r="B53" t="str">
            <v xml:space="preserve">Cahyono </v>
          </cell>
          <cell r="C53">
            <v>102221922</v>
          </cell>
          <cell r="D53" t="str">
            <v>I</v>
          </cell>
          <cell r="E53" t="str">
            <v>2022/2023</v>
          </cell>
          <cell r="F53" t="str">
            <v>2022/2023</v>
          </cell>
          <cell r="G53">
            <v>6</v>
          </cell>
          <cell r="H53" t="str">
            <v>A</v>
          </cell>
          <cell r="I53">
            <v>4</v>
          </cell>
          <cell r="J53">
            <v>8</v>
          </cell>
          <cell r="K53" t="str">
            <v>A</v>
          </cell>
          <cell r="L53">
            <v>4</v>
          </cell>
          <cell r="M53">
            <v>8</v>
          </cell>
          <cell r="N53" t="str">
            <v>A</v>
          </cell>
          <cell r="O53">
            <v>4</v>
          </cell>
          <cell r="P53">
            <v>12</v>
          </cell>
          <cell r="Q53" t="str">
            <v>B</v>
          </cell>
          <cell r="R53">
            <v>3</v>
          </cell>
          <cell r="S53">
            <v>6</v>
          </cell>
          <cell r="T53" t="str">
            <v>A</v>
          </cell>
          <cell r="U53">
            <v>4</v>
          </cell>
          <cell r="V53">
            <v>12</v>
          </cell>
          <cell r="W53" t="str">
            <v>A</v>
          </cell>
          <cell r="X53">
            <v>4</v>
          </cell>
          <cell r="Y53">
            <v>12</v>
          </cell>
          <cell r="Z53" t="str">
            <v>B</v>
          </cell>
          <cell r="AA53">
            <v>3</v>
          </cell>
          <cell r="AB53">
            <v>9</v>
          </cell>
          <cell r="AC53" t="str">
            <v>A</v>
          </cell>
          <cell r="AD53">
            <v>4</v>
          </cell>
          <cell r="AE53">
            <v>8</v>
          </cell>
          <cell r="AF53" t="str">
            <v>A</v>
          </cell>
          <cell r="AG53">
            <v>4</v>
          </cell>
          <cell r="AH53">
            <v>8</v>
          </cell>
          <cell r="AI53">
            <v>22</v>
          </cell>
          <cell r="AJ53">
            <v>83</v>
          </cell>
          <cell r="AK53">
            <v>3.7727272727272729</v>
          </cell>
          <cell r="AL53">
            <v>22</v>
          </cell>
          <cell r="AM53">
            <v>83</v>
          </cell>
          <cell r="AN53">
            <v>3.7727272727272729</v>
          </cell>
        </row>
        <row r="54">
          <cell r="A54">
            <v>102221923</v>
          </cell>
          <cell r="B54" t="str">
            <v xml:space="preserve">Candra Heriyanto </v>
          </cell>
          <cell r="C54">
            <v>102221923</v>
          </cell>
          <cell r="D54" t="str">
            <v>I</v>
          </cell>
          <cell r="E54" t="str">
            <v>2022/2023</v>
          </cell>
          <cell r="F54" t="str">
            <v>2022/2023</v>
          </cell>
          <cell r="G54">
            <v>7</v>
          </cell>
          <cell r="H54" t="str">
            <v>A</v>
          </cell>
          <cell r="I54">
            <v>4</v>
          </cell>
          <cell r="J54">
            <v>8</v>
          </cell>
          <cell r="K54" t="str">
            <v>B</v>
          </cell>
          <cell r="L54">
            <v>3</v>
          </cell>
          <cell r="M54">
            <v>6</v>
          </cell>
          <cell r="N54" t="str">
            <v>A</v>
          </cell>
          <cell r="O54">
            <v>4</v>
          </cell>
          <cell r="P54">
            <v>12</v>
          </cell>
          <cell r="Q54" t="str">
            <v>B</v>
          </cell>
          <cell r="R54">
            <v>3</v>
          </cell>
          <cell r="S54">
            <v>6</v>
          </cell>
          <cell r="T54" t="str">
            <v>A</v>
          </cell>
          <cell r="U54">
            <v>4</v>
          </cell>
          <cell r="V54">
            <v>12</v>
          </cell>
          <cell r="W54" t="str">
            <v>B</v>
          </cell>
          <cell r="X54">
            <v>3</v>
          </cell>
          <cell r="Y54">
            <v>9</v>
          </cell>
          <cell r="Z54" t="str">
            <v>B</v>
          </cell>
          <cell r="AA54">
            <v>3</v>
          </cell>
          <cell r="AB54">
            <v>9</v>
          </cell>
          <cell r="AC54" t="str">
            <v>A</v>
          </cell>
          <cell r="AD54">
            <v>4</v>
          </cell>
          <cell r="AE54">
            <v>8</v>
          </cell>
          <cell r="AF54" t="str">
            <v>A</v>
          </cell>
          <cell r="AG54">
            <v>4</v>
          </cell>
          <cell r="AH54">
            <v>8</v>
          </cell>
          <cell r="AI54">
            <v>22</v>
          </cell>
          <cell r="AJ54">
            <v>78</v>
          </cell>
          <cell r="AK54">
            <v>3.5454545454545454</v>
          </cell>
          <cell r="AL54">
            <v>22</v>
          </cell>
          <cell r="AM54">
            <v>78</v>
          </cell>
          <cell r="AN54">
            <v>3.5454545454545454</v>
          </cell>
        </row>
        <row r="55">
          <cell r="A55">
            <v>106</v>
          </cell>
          <cell r="B55" t="str">
            <v>Dimas Prasetyo</v>
          </cell>
          <cell r="C55">
            <v>102221924</v>
          </cell>
          <cell r="D55" t="str">
            <v>I</v>
          </cell>
          <cell r="E55" t="str">
            <v>2022/2023</v>
          </cell>
          <cell r="F55" t="str">
            <v>2022/2023</v>
          </cell>
          <cell r="G55">
            <v>8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22</v>
          </cell>
          <cell r="AM55">
            <v>0</v>
          </cell>
          <cell r="AN55">
            <v>0</v>
          </cell>
        </row>
        <row r="56">
          <cell r="A56">
            <v>102221925</v>
          </cell>
          <cell r="B56" t="str">
            <v xml:space="preserve">Dio Eko Purnomo </v>
          </cell>
          <cell r="C56">
            <v>102221925</v>
          </cell>
          <cell r="D56" t="str">
            <v>I</v>
          </cell>
          <cell r="E56" t="str">
            <v>2022/2023</v>
          </cell>
          <cell r="F56" t="str">
            <v>2022/2023</v>
          </cell>
          <cell r="G56">
            <v>9</v>
          </cell>
          <cell r="H56" t="str">
            <v>A</v>
          </cell>
          <cell r="I56">
            <v>4</v>
          </cell>
          <cell r="J56">
            <v>8</v>
          </cell>
          <cell r="K56" t="str">
            <v>A</v>
          </cell>
          <cell r="L56">
            <v>4</v>
          </cell>
          <cell r="M56">
            <v>8</v>
          </cell>
          <cell r="N56" t="str">
            <v>A</v>
          </cell>
          <cell r="O56">
            <v>4</v>
          </cell>
          <cell r="P56">
            <v>12</v>
          </cell>
          <cell r="Q56" t="str">
            <v>A</v>
          </cell>
          <cell r="R56">
            <v>4</v>
          </cell>
          <cell r="S56">
            <v>8</v>
          </cell>
          <cell r="T56" t="str">
            <v>A</v>
          </cell>
          <cell r="U56">
            <v>4</v>
          </cell>
          <cell r="V56">
            <v>12</v>
          </cell>
          <cell r="W56" t="str">
            <v>A</v>
          </cell>
          <cell r="X56">
            <v>4</v>
          </cell>
          <cell r="Y56">
            <v>12</v>
          </cell>
          <cell r="Z56" t="str">
            <v>A</v>
          </cell>
          <cell r="AA56">
            <v>4</v>
          </cell>
          <cell r="AB56">
            <v>12</v>
          </cell>
          <cell r="AC56" t="str">
            <v>A</v>
          </cell>
          <cell r="AD56">
            <v>4</v>
          </cell>
          <cell r="AE56">
            <v>8</v>
          </cell>
          <cell r="AF56" t="str">
            <v>A</v>
          </cell>
          <cell r="AG56">
            <v>4</v>
          </cell>
          <cell r="AH56">
            <v>8</v>
          </cell>
          <cell r="AI56">
            <v>22</v>
          </cell>
          <cell r="AJ56">
            <v>88</v>
          </cell>
          <cell r="AK56">
            <v>4</v>
          </cell>
          <cell r="AL56">
            <v>22</v>
          </cell>
          <cell r="AM56">
            <v>88</v>
          </cell>
          <cell r="AN56">
            <v>4</v>
          </cell>
        </row>
        <row r="57">
          <cell r="A57">
            <v>102221926</v>
          </cell>
          <cell r="B57" t="str">
            <v>Hasan Hariri</v>
          </cell>
          <cell r="C57">
            <v>102221926</v>
          </cell>
          <cell r="D57" t="str">
            <v>I</v>
          </cell>
          <cell r="E57" t="str">
            <v>2022/2023</v>
          </cell>
          <cell r="F57" t="str">
            <v>2022/2023</v>
          </cell>
          <cell r="G57">
            <v>10</v>
          </cell>
          <cell r="H57" t="str">
            <v>A</v>
          </cell>
          <cell r="I57">
            <v>4</v>
          </cell>
          <cell r="J57">
            <v>8</v>
          </cell>
          <cell r="K57" t="str">
            <v>A</v>
          </cell>
          <cell r="L57">
            <v>4</v>
          </cell>
          <cell r="M57">
            <v>8</v>
          </cell>
          <cell r="N57" t="str">
            <v>A</v>
          </cell>
          <cell r="O57">
            <v>4</v>
          </cell>
          <cell r="P57">
            <v>12</v>
          </cell>
          <cell r="Q57" t="str">
            <v>B</v>
          </cell>
          <cell r="R57">
            <v>3</v>
          </cell>
          <cell r="S57">
            <v>6</v>
          </cell>
          <cell r="T57" t="str">
            <v>A</v>
          </cell>
          <cell r="U57">
            <v>4</v>
          </cell>
          <cell r="V57">
            <v>12</v>
          </cell>
          <cell r="W57" t="str">
            <v>A</v>
          </cell>
          <cell r="X57">
            <v>4</v>
          </cell>
          <cell r="Y57">
            <v>12</v>
          </cell>
          <cell r="Z57" t="str">
            <v>A</v>
          </cell>
          <cell r="AA57">
            <v>4</v>
          </cell>
          <cell r="AB57">
            <v>12</v>
          </cell>
          <cell r="AC57" t="str">
            <v>A</v>
          </cell>
          <cell r="AD57">
            <v>4</v>
          </cell>
          <cell r="AE57">
            <v>8</v>
          </cell>
          <cell r="AF57" t="str">
            <v>A</v>
          </cell>
          <cell r="AG57">
            <v>4</v>
          </cell>
          <cell r="AH57">
            <v>8</v>
          </cell>
          <cell r="AI57">
            <v>22</v>
          </cell>
          <cell r="AJ57">
            <v>86</v>
          </cell>
          <cell r="AK57">
            <v>3.9090909090909092</v>
          </cell>
          <cell r="AL57">
            <v>22</v>
          </cell>
          <cell r="AM57">
            <v>86</v>
          </cell>
          <cell r="AN57">
            <v>3.9090909090909092</v>
          </cell>
        </row>
        <row r="58">
          <cell r="A58">
            <v>106</v>
          </cell>
          <cell r="B58" t="str">
            <v xml:space="preserve">Ikbal </v>
          </cell>
          <cell r="C58">
            <v>102221927</v>
          </cell>
          <cell r="D58" t="str">
            <v>I</v>
          </cell>
          <cell r="E58" t="str">
            <v>2022/2023</v>
          </cell>
          <cell r="F58" t="str">
            <v>2022/2023</v>
          </cell>
          <cell r="G58">
            <v>11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22</v>
          </cell>
          <cell r="AJ58">
            <v>0</v>
          </cell>
          <cell r="AK58">
            <v>0</v>
          </cell>
          <cell r="AL58">
            <v>22</v>
          </cell>
          <cell r="AM58">
            <v>0</v>
          </cell>
          <cell r="AN58">
            <v>0</v>
          </cell>
        </row>
        <row r="59">
          <cell r="A59">
            <v>102221928</v>
          </cell>
          <cell r="B59" t="str">
            <v xml:space="preserve">Kosidah </v>
          </cell>
          <cell r="C59">
            <v>102221928</v>
          </cell>
          <cell r="D59" t="str">
            <v>I</v>
          </cell>
          <cell r="E59" t="str">
            <v>2022/2023</v>
          </cell>
          <cell r="F59" t="str">
            <v>2022/2023</v>
          </cell>
          <cell r="G59">
            <v>12</v>
          </cell>
          <cell r="H59" t="str">
            <v>B</v>
          </cell>
          <cell r="I59">
            <v>3</v>
          </cell>
          <cell r="J59">
            <v>6</v>
          </cell>
          <cell r="K59" t="str">
            <v>A</v>
          </cell>
          <cell r="L59">
            <v>4</v>
          </cell>
          <cell r="M59">
            <v>8</v>
          </cell>
          <cell r="N59" t="str">
            <v>A</v>
          </cell>
          <cell r="O59">
            <v>4</v>
          </cell>
          <cell r="P59">
            <v>12</v>
          </cell>
          <cell r="Q59" t="str">
            <v>B</v>
          </cell>
          <cell r="R59">
            <v>3</v>
          </cell>
          <cell r="S59">
            <v>6</v>
          </cell>
          <cell r="T59" t="str">
            <v>A</v>
          </cell>
          <cell r="U59">
            <v>4</v>
          </cell>
          <cell r="V59">
            <v>12</v>
          </cell>
          <cell r="W59" t="str">
            <v>A</v>
          </cell>
          <cell r="X59">
            <v>4</v>
          </cell>
          <cell r="Y59">
            <v>12</v>
          </cell>
          <cell r="Z59" t="str">
            <v>A</v>
          </cell>
          <cell r="AA59">
            <v>4</v>
          </cell>
          <cell r="AB59">
            <v>12</v>
          </cell>
          <cell r="AC59" t="str">
            <v>A</v>
          </cell>
          <cell r="AD59">
            <v>4</v>
          </cell>
          <cell r="AE59">
            <v>8</v>
          </cell>
          <cell r="AF59" t="str">
            <v>A</v>
          </cell>
          <cell r="AG59">
            <v>4</v>
          </cell>
          <cell r="AH59">
            <v>8</v>
          </cell>
          <cell r="AI59">
            <v>22</v>
          </cell>
          <cell r="AJ59">
            <v>84</v>
          </cell>
          <cell r="AK59">
            <v>3.8181818181818183</v>
          </cell>
          <cell r="AL59">
            <v>22</v>
          </cell>
          <cell r="AM59">
            <v>84</v>
          </cell>
          <cell r="AN59">
            <v>3.8181818181818183</v>
          </cell>
        </row>
        <row r="60">
          <cell r="A60">
            <v>102221929</v>
          </cell>
          <cell r="B60" t="str">
            <v xml:space="preserve">Kosim </v>
          </cell>
          <cell r="C60">
            <v>102221929</v>
          </cell>
          <cell r="D60" t="str">
            <v>I</v>
          </cell>
          <cell r="E60" t="str">
            <v>2022/2023</v>
          </cell>
          <cell r="F60" t="str">
            <v>2022/2023</v>
          </cell>
          <cell r="G60">
            <v>13</v>
          </cell>
          <cell r="H60" t="str">
            <v>A</v>
          </cell>
          <cell r="I60">
            <v>4</v>
          </cell>
          <cell r="J60">
            <v>8</v>
          </cell>
          <cell r="K60" t="str">
            <v>A</v>
          </cell>
          <cell r="L60">
            <v>4</v>
          </cell>
          <cell r="M60">
            <v>8</v>
          </cell>
          <cell r="N60" t="str">
            <v>A</v>
          </cell>
          <cell r="O60">
            <v>4</v>
          </cell>
          <cell r="P60">
            <v>12</v>
          </cell>
          <cell r="Q60" t="str">
            <v>B</v>
          </cell>
          <cell r="R60">
            <v>3</v>
          </cell>
          <cell r="S60">
            <v>6</v>
          </cell>
          <cell r="T60" t="str">
            <v>A</v>
          </cell>
          <cell r="U60">
            <v>4</v>
          </cell>
          <cell r="V60">
            <v>12</v>
          </cell>
          <cell r="W60" t="str">
            <v>A</v>
          </cell>
          <cell r="X60">
            <v>4</v>
          </cell>
          <cell r="Y60">
            <v>12</v>
          </cell>
          <cell r="Z60" t="str">
            <v>A</v>
          </cell>
          <cell r="AA60">
            <v>4</v>
          </cell>
          <cell r="AB60">
            <v>12</v>
          </cell>
          <cell r="AC60" t="str">
            <v>A</v>
          </cell>
          <cell r="AD60">
            <v>4</v>
          </cell>
          <cell r="AE60">
            <v>8</v>
          </cell>
          <cell r="AF60" t="str">
            <v>A</v>
          </cell>
          <cell r="AG60">
            <v>4</v>
          </cell>
          <cell r="AH60">
            <v>8</v>
          </cell>
          <cell r="AI60">
            <v>22</v>
          </cell>
          <cell r="AJ60">
            <v>86</v>
          </cell>
          <cell r="AK60">
            <v>3.9090909090909092</v>
          </cell>
          <cell r="AL60">
            <v>22</v>
          </cell>
          <cell r="AM60">
            <v>86</v>
          </cell>
          <cell r="AN60">
            <v>3.9090909090909092</v>
          </cell>
        </row>
        <row r="61">
          <cell r="A61">
            <v>102221930</v>
          </cell>
          <cell r="B61" t="str">
            <v xml:space="preserve">Kusuma Sahid Hidayatullah </v>
          </cell>
          <cell r="C61">
            <v>102221930</v>
          </cell>
          <cell r="D61" t="str">
            <v>I</v>
          </cell>
          <cell r="E61" t="str">
            <v>2022/2023</v>
          </cell>
          <cell r="F61" t="str">
            <v>2022/2023</v>
          </cell>
          <cell r="G61">
            <v>14</v>
          </cell>
          <cell r="H61" t="str">
            <v>A</v>
          </cell>
          <cell r="I61">
            <v>4</v>
          </cell>
          <cell r="J61">
            <v>8</v>
          </cell>
          <cell r="K61" t="str">
            <v>A</v>
          </cell>
          <cell r="L61">
            <v>4</v>
          </cell>
          <cell r="M61">
            <v>8</v>
          </cell>
          <cell r="N61" t="str">
            <v>A</v>
          </cell>
          <cell r="O61">
            <v>4</v>
          </cell>
          <cell r="P61">
            <v>12</v>
          </cell>
          <cell r="Q61" t="str">
            <v>B</v>
          </cell>
          <cell r="R61">
            <v>3</v>
          </cell>
          <cell r="S61">
            <v>6</v>
          </cell>
          <cell r="T61" t="str">
            <v>A</v>
          </cell>
          <cell r="U61">
            <v>4</v>
          </cell>
          <cell r="V61">
            <v>12</v>
          </cell>
          <cell r="W61" t="str">
            <v>A</v>
          </cell>
          <cell r="X61">
            <v>4</v>
          </cell>
          <cell r="Y61">
            <v>12</v>
          </cell>
          <cell r="Z61" t="str">
            <v>B</v>
          </cell>
          <cell r="AA61">
            <v>3</v>
          </cell>
          <cell r="AB61">
            <v>9</v>
          </cell>
          <cell r="AC61" t="str">
            <v>A</v>
          </cell>
          <cell r="AD61">
            <v>4</v>
          </cell>
          <cell r="AE61">
            <v>8</v>
          </cell>
          <cell r="AF61" t="str">
            <v>A</v>
          </cell>
          <cell r="AG61">
            <v>4</v>
          </cell>
          <cell r="AH61">
            <v>8</v>
          </cell>
          <cell r="AI61">
            <v>22</v>
          </cell>
          <cell r="AJ61">
            <v>83</v>
          </cell>
          <cell r="AK61">
            <v>3.7727272727272729</v>
          </cell>
          <cell r="AL61">
            <v>22</v>
          </cell>
          <cell r="AM61">
            <v>83</v>
          </cell>
          <cell r="AN61">
            <v>3.7727272727272729</v>
          </cell>
        </row>
        <row r="62">
          <cell r="A62">
            <v>102221931</v>
          </cell>
          <cell r="B62" t="str">
            <v>Masduki</v>
          </cell>
          <cell r="C62">
            <v>102221931</v>
          </cell>
          <cell r="D62" t="str">
            <v>I</v>
          </cell>
          <cell r="E62" t="str">
            <v>2022/2023</v>
          </cell>
          <cell r="F62" t="str">
            <v>2022/2023</v>
          </cell>
          <cell r="G62">
            <v>15</v>
          </cell>
          <cell r="H62" t="str">
            <v>A</v>
          </cell>
          <cell r="I62">
            <v>4</v>
          </cell>
          <cell r="J62">
            <v>8</v>
          </cell>
          <cell r="K62" t="str">
            <v>A</v>
          </cell>
          <cell r="L62">
            <v>4</v>
          </cell>
          <cell r="M62">
            <v>8</v>
          </cell>
          <cell r="N62" t="str">
            <v>A</v>
          </cell>
          <cell r="O62">
            <v>4</v>
          </cell>
          <cell r="P62">
            <v>12</v>
          </cell>
          <cell r="Q62" t="str">
            <v>B</v>
          </cell>
          <cell r="R62">
            <v>3</v>
          </cell>
          <cell r="S62">
            <v>6</v>
          </cell>
          <cell r="T62" t="str">
            <v>A</v>
          </cell>
          <cell r="U62">
            <v>4</v>
          </cell>
          <cell r="V62">
            <v>12</v>
          </cell>
          <cell r="W62" t="str">
            <v>A</v>
          </cell>
          <cell r="X62">
            <v>4</v>
          </cell>
          <cell r="Y62">
            <v>12</v>
          </cell>
          <cell r="Z62" t="str">
            <v>A</v>
          </cell>
          <cell r="AA62">
            <v>4</v>
          </cell>
          <cell r="AB62">
            <v>12</v>
          </cell>
          <cell r="AC62" t="str">
            <v>A</v>
          </cell>
          <cell r="AD62">
            <v>4</v>
          </cell>
          <cell r="AE62">
            <v>8</v>
          </cell>
          <cell r="AF62" t="str">
            <v>A</v>
          </cell>
          <cell r="AG62">
            <v>4</v>
          </cell>
          <cell r="AH62">
            <v>8</v>
          </cell>
          <cell r="AI62">
            <v>22</v>
          </cell>
          <cell r="AJ62">
            <v>86</v>
          </cell>
          <cell r="AK62">
            <v>3.9090909090909092</v>
          </cell>
          <cell r="AL62">
            <v>22</v>
          </cell>
          <cell r="AM62">
            <v>86</v>
          </cell>
          <cell r="AN62">
            <v>3.9090909090909092</v>
          </cell>
        </row>
        <row r="63">
          <cell r="A63">
            <v>106</v>
          </cell>
          <cell r="B63" t="str">
            <v xml:space="preserve">Moh. Teguh Maulana </v>
          </cell>
          <cell r="C63">
            <v>102221932</v>
          </cell>
          <cell r="D63" t="str">
            <v>I</v>
          </cell>
          <cell r="E63" t="str">
            <v>2022/2023</v>
          </cell>
          <cell r="F63" t="str">
            <v>2022/2023</v>
          </cell>
          <cell r="G63">
            <v>16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22</v>
          </cell>
          <cell r="AJ63">
            <v>0</v>
          </cell>
          <cell r="AK63">
            <v>0</v>
          </cell>
          <cell r="AL63">
            <v>22</v>
          </cell>
          <cell r="AM63">
            <v>0</v>
          </cell>
          <cell r="AN63">
            <v>0</v>
          </cell>
        </row>
        <row r="64">
          <cell r="A64">
            <v>106</v>
          </cell>
          <cell r="B64" t="str">
            <v xml:space="preserve">Muhammad Fauzan Fikri </v>
          </cell>
          <cell r="C64">
            <v>102221933</v>
          </cell>
          <cell r="D64" t="str">
            <v>I</v>
          </cell>
          <cell r="E64" t="str">
            <v>2022/2023</v>
          </cell>
          <cell r="F64" t="str">
            <v>2022/2023</v>
          </cell>
          <cell r="G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22</v>
          </cell>
          <cell r="AJ64">
            <v>0</v>
          </cell>
          <cell r="AK64">
            <v>0</v>
          </cell>
          <cell r="AL64">
            <v>22</v>
          </cell>
          <cell r="AM64">
            <v>0</v>
          </cell>
          <cell r="AN64">
            <v>0</v>
          </cell>
        </row>
        <row r="65">
          <cell r="A65">
            <v>106</v>
          </cell>
          <cell r="B65" t="str">
            <v xml:space="preserve">Nur Hanizah </v>
          </cell>
          <cell r="C65">
            <v>102221934</v>
          </cell>
          <cell r="D65" t="str">
            <v>I</v>
          </cell>
          <cell r="E65" t="str">
            <v>2022/2023</v>
          </cell>
          <cell r="F65" t="str">
            <v>2022/2023</v>
          </cell>
          <cell r="G65">
            <v>18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22</v>
          </cell>
          <cell r="AJ65">
            <v>0</v>
          </cell>
          <cell r="AK65">
            <v>0</v>
          </cell>
          <cell r="AL65">
            <v>22</v>
          </cell>
          <cell r="AM65">
            <v>0</v>
          </cell>
          <cell r="AN65">
            <v>0</v>
          </cell>
        </row>
        <row r="66">
          <cell r="A66">
            <v>102221935</v>
          </cell>
          <cell r="B66" t="str">
            <v xml:space="preserve">Nurul Izati </v>
          </cell>
          <cell r="C66">
            <v>102221935</v>
          </cell>
          <cell r="D66" t="str">
            <v>I</v>
          </cell>
          <cell r="E66" t="str">
            <v>2022/2023</v>
          </cell>
          <cell r="F66" t="str">
            <v>2022/2023</v>
          </cell>
          <cell r="G66">
            <v>19</v>
          </cell>
          <cell r="H66" t="str">
            <v>A</v>
          </cell>
          <cell r="I66">
            <v>4</v>
          </cell>
          <cell r="J66">
            <v>8</v>
          </cell>
          <cell r="K66" t="str">
            <v>B</v>
          </cell>
          <cell r="L66">
            <v>3</v>
          </cell>
          <cell r="M66">
            <v>6</v>
          </cell>
          <cell r="N66" t="str">
            <v>A</v>
          </cell>
          <cell r="O66">
            <v>4</v>
          </cell>
          <cell r="P66">
            <v>12</v>
          </cell>
          <cell r="Q66" t="str">
            <v>B</v>
          </cell>
          <cell r="R66">
            <v>3</v>
          </cell>
          <cell r="S66">
            <v>6</v>
          </cell>
          <cell r="T66" t="str">
            <v>A</v>
          </cell>
          <cell r="U66">
            <v>4</v>
          </cell>
          <cell r="V66">
            <v>12</v>
          </cell>
          <cell r="W66" t="str">
            <v>B</v>
          </cell>
          <cell r="X66">
            <v>3</v>
          </cell>
          <cell r="Y66">
            <v>9</v>
          </cell>
          <cell r="Z66" t="str">
            <v>B</v>
          </cell>
          <cell r="AA66">
            <v>3</v>
          </cell>
          <cell r="AB66">
            <v>9</v>
          </cell>
          <cell r="AC66" t="str">
            <v>A</v>
          </cell>
          <cell r="AD66">
            <v>4</v>
          </cell>
          <cell r="AE66">
            <v>8</v>
          </cell>
          <cell r="AF66" t="str">
            <v>A</v>
          </cell>
          <cell r="AG66">
            <v>4</v>
          </cell>
          <cell r="AH66">
            <v>8</v>
          </cell>
          <cell r="AI66">
            <v>22</v>
          </cell>
          <cell r="AJ66">
            <v>78</v>
          </cell>
          <cell r="AK66">
            <v>3.5454545454545454</v>
          </cell>
          <cell r="AL66">
            <v>22</v>
          </cell>
          <cell r="AM66">
            <v>78</v>
          </cell>
          <cell r="AN66">
            <v>3.5454545454545454</v>
          </cell>
        </row>
        <row r="67">
          <cell r="A67">
            <v>102221936</v>
          </cell>
          <cell r="B67" t="str">
            <v xml:space="preserve">Randim </v>
          </cell>
          <cell r="C67">
            <v>102221936</v>
          </cell>
          <cell r="D67" t="str">
            <v>I</v>
          </cell>
          <cell r="E67" t="str">
            <v>2022/2023</v>
          </cell>
          <cell r="F67" t="str">
            <v>2022/2023</v>
          </cell>
          <cell r="G67">
            <v>20</v>
          </cell>
          <cell r="H67" t="str">
            <v>A</v>
          </cell>
          <cell r="I67">
            <v>4</v>
          </cell>
          <cell r="J67">
            <v>8</v>
          </cell>
          <cell r="K67" t="str">
            <v>A</v>
          </cell>
          <cell r="L67">
            <v>4</v>
          </cell>
          <cell r="M67">
            <v>8</v>
          </cell>
          <cell r="N67" t="str">
            <v>A</v>
          </cell>
          <cell r="O67">
            <v>4</v>
          </cell>
          <cell r="P67">
            <v>12</v>
          </cell>
          <cell r="Q67" t="str">
            <v>B</v>
          </cell>
          <cell r="R67">
            <v>3</v>
          </cell>
          <cell r="S67">
            <v>6</v>
          </cell>
          <cell r="T67" t="str">
            <v>A</v>
          </cell>
          <cell r="U67">
            <v>4</v>
          </cell>
          <cell r="V67">
            <v>12</v>
          </cell>
          <cell r="W67" t="str">
            <v>A</v>
          </cell>
          <cell r="X67">
            <v>4</v>
          </cell>
          <cell r="Y67">
            <v>12</v>
          </cell>
          <cell r="Z67" t="str">
            <v>A</v>
          </cell>
          <cell r="AA67">
            <v>4</v>
          </cell>
          <cell r="AB67">
            <v>12</v>
          </cell>
          <cell r="AC67" t="str">
            <v>A</v>
          </cell>
          <cell r="AD67">
            <v>4</v>
          </cell>
          <cell r="AE67">
            <v>8</v>
          </cell>
          <cell r="AF67" t="str">
            <v>A</v>
          </cell>
          <cell r="AG67">
            <v>4</v>
          </cell>
          <cell r="AH67">
            <v>8</v>
          </cell>
          <cell r="AI67">
            <v>22</v>
          </cell>
          <cell r="AJ67">
            <v>86</v>
          </cell>
          <cell r="AK67">
            <v>3.9090909090909092</v>
          </cell>
          <cell r="AL67">
            <v>22</v>
          </cell>
          <cell r="AM67">
            <v>86</v>
          </cell>
          <cell r="AN67">
            <v>3.9090909090909092</v>
          </cell>
        </row>
        <row r="68">
          <cell r="A68">
            <v>102221937</v>
          </cell>
          <cell r="B68" t="str">
            <v xml:space="preserve">Ropi'ah </v>
          </cell>
          <cell r="C68">
            <v>102221937</v>
          </cell>
          <cell r="D68" t="str">
            <v>I</v>
          </cell>
          <cell r="E68" t="str">
            <v>2022/2023</v>
          </cell>
          <cell r="F68" t="str">
            <v>2022/2023</v>
          </cell>
          <cell r="G68">
            <v>21</v>
          </cell>
          <cell r="H68" t="str">
            <v>A</v>
          </cell>
          <cell r="I68">
            <v>4</v>
          </cell>
          <cell r="J68">
            <v>8</v>
          </cell>
          <cell r="K68" t="str">
            <v>A</v>
          </cell>
          <cell r="L68">
            <v>4</v>
          </cell>
          <cell r="M68">
            <v>8</v>
          </cell>
          <cell r="N68" t="str">
            <v>A</v>
          </cell>
          <cell r="O68">
            <v>4</v>
          </cell>
          <cell r="P68">
            <v>12</v>
          </cell>
          <cell r="Q68" t="str">
            <v>B</v>
          </cell>
          <cell r="R68">
            <v>3</v>
          </cell>
          <cell r="S68">
            <v>6</v>
          </cell>
          <cell r="T68" t="str">
            <v>A</v>
          </cell>
          <cell r="U68">
            <v>4</v>
          </cell>
          <cell r="V68">
            <v>12</v>
          </cell>
          <cell r="W68" t="str">
            <v>A</v>
          </cell>
          <cell r="X68">
            <v>4</v>
          </cell>
          <cell r="Y68">
            <v>12</v>
          </cell>
          <cell r="Z68" t="str">
            <v>A</v>
          </cell>
          <cell r="AA68">
            <v>4</v>
          </cell>
          <cell r="AB68">
            <v>12</v>
          </cell>
          <cell r="AC68" t="str">
            <v>A</v>
          </cell>
          <cell r="AD68">
            <v>4</v>
          </cell>
          <cell r="AE68">
            <v>8</v>
          </cell>
          <cell r="AF68" t="str">
            <v>A</v>
          </cell>
          <cell r="AG68">
            <v>4</v>
          </cell>
          <cell r="AH68">
            <v>8</v>
          </cell>
          <cell r="AI68">
            <v>22</v>
          </cell>
          <cell r="AJ68">
            <v>86</v>
          </cell>
          <cell r="AK68">
            <v>3.9090909090909092</v>
          </cell>
          <cell r="AL68">
            <v>22</v>
          </cell>
          <cell r="AM68">
            <v>86</v>
          </cell>
          <cell r="AN68">
            <v>3.9090909090909092</v>
          </cell>
        </row>
        <row r="69">
          <cell r="A69">
            <v>102221938</v>
          </cell>
          <cell r="B69" t="str">
            <v xml:space="preserve">Sobirin </v>
          </cell>
          <cell r="C69">
            <v>102221938</v>
          </cell>
          <cell r="D69" t="str">
            <v>I</v>
          </cell>
          <cell r="E69" t="str">
            <v>2022/2023</v>
          </cell>
          <cell r="F69" t="str">
            <v>2022/2023</v>
          </cell>
          <cell r="G69">
            <v>22</v>
          </cell>
          <cell r="H69" t="str">
            <v>A</v>
          </cell>
          <cell r="I69">
            <v>4</v>
          </cell>
          <cell r="J69">
            <v>8</v>
          </cell>
          <cell r="K69" t="str">
            <v>A</v>
          </cell>
          <cell r="L69">
            <v>4</v>
          </cell>
          <cell r="M69">
            <v>8</v>
          </cell>
          <cell r="N69" t="str">
            <v>A</v>
          </cell>
          <cell r="O69">
            <v>4</v>
          </cell>
          <cell r="P69">
            <v>12</v>
          </cell>
          <cell r="Q69" t="str">
            <v>B</v>
          </cell>
          <cell r="R69">
            <v>3</v>
          </cell>
          <cell r="S69">
            <v>6</v>
          </cell>
          <cell r="T69" t="str">
            <v>A</v>
          </cell>
          <cell r="U69">
            <v>4</v>
          </cell>
          <cell r="V69">
            <v>12</v>
          </cell>
          <cell r="W69" t="str">
            <v>A</v>
          </cell>
          <cell r="X69">
            <v>4</v>
          </cell>
          <cell r="Y69">
            <v>12</v>
          </cell>
          <cell r="Z69" t="str">
            <v>A</v>
          </cell>
          <cell r="AA69">
            <v>4</v>
          </cell>
          <cell r="AB69">
            <v>12</v>
          </cell>
          <cell r="AC69" t="str">
            <v>A</v>
          </cell>
          <cell r="AD69">
            <v>4</v>
          </cell>
          <cell r="AE69">
            <v>8</v>
          </cell>
          <cell r="AF69" t="str">
            <v>A</v>
          </cell>
          <cell r="AG69">
            <v>4</v>
          </cell>
          <cell r="AH69">
            <v>8</v>
          </cell>
          <cell r="AI69">
            <v>22</v>
          </cell>
          <cell r="AJ69">
            <v>86</v>
          </cell>
          <cell r="AK69">
            <v>3.9090909090909092</v>
          </cell>
          <cell r="AL69">
            <v>22</v>
          </cell>
          <cell r="AM69">
            <v>86</v>
          </cell>
          <cell r="AN69">
            <v>3.9090909090909092</v>
          </cell>
        </row>
        <row r="70">
          <cell r="A70">
            <v>102221939</v>
          </cell>
          <cell r="B70" t="str">
            <v xml:space="preserve">Syaefullah </v>
          </cell>
          <cell r="C70">
            <v>102221939</v>
          </cell>
          <cell r="D70" t="str">
            <v>I</v>
          </cell>
          <cell r="E70" t="str">
            <v>2022/2023</v>
          </cell>
          <cell r="F70" t="str">
            <v>2022/2023</v>
          </cell>
          <cell r="G70">
            <v>23</v>
          </cell>
          <cell r="H70" t="str">
            <v>A</v>
          </cell>
          <cell r="I70">
            <v>4</v>
          </cell>
          <cell r="J70">
            <v>8</v>
          </cell>
          <cell r="K70" t="str">
            <v>A</v>
          </cell>
          <cell r="L70">
            <v>4</v>
          </cell>
          <cell r="M70">
            <v>8</v>
          </cell>
          <cell r="N70" t="str">
            <v>A</v>
          </cell>
          <cell r="O70">
            <v>4</v>
          </cell>
          <cell r="P70">
            <v>12</v>
          </cell>
          <cell r="Q70" t="str">
            <v>B</v>
          </cell>
          <cell r="R70">
            <v>3</v>
          </cell>
          <cell r="S70">
            <v>6</v>
          </cell>
          <cell r="T70" t="str">
            <v>A</v>
          </cell>
          <cell r="U70">
            <v>4</v>
          </cell>
          <cell r="V70">
            <v>12</v>
          </cell>
          <cell r="W70" t="str">
            <v>A</v>
          </cell>
          <cell r="X70">
            <v>4</v>
          </cell>
          <cell r="Y70">
            <v>12</v>
          </cell>
          <cell r="Z70" t="str">
            <v>A</v>
          </cell>
          <cell r="AA70">
            <v>4</v>
          </cell>
          <cell r="AB70">
            <v>12</v>
          </cell>
          <cell r="AC70" t="str">
            <v>A</v>
          </cell>
          <cell r="AD70">
            <v>4</v>
          </cell>
          <cell r="AE70">
            <v>8</v>
          </cell>
          <cell r="AF70" t="str">
            <v>A</v>
          </cell>
          <cell r="AG70">
            <v>4</v>
          </cell>
          <cell r="AH70">
            <v>8</v>
          </cell>
          <cell r="AI70">
            <v>22</v>
          </cell>
          <cell r="AJ70">
            <v>86</v>
          </cell>
          <cell r="AK70">
            <v>3.9090909090909092</v>
          </cell>
          <cell r="AL70">
            <v>22</v>
          </cell>
          <cell r="AM70">
            <v>86</v>
          </cell>
          <cell r="AN70">
            <v>3.9090909090909092</v>
          </cell>
        </row>
        <row r="71">
          <cell r="A71">
            <v>102221940</v>
          </cell>
          <cell r="B71" t="str">
            <v xml:space="preserve">Tarsono </v>
          </cell>
          <cell r="C71">
            <v>102221940</v>
          </cell>
          <cell r="D71" t="str">
            <v>I</v>
          </cell>
          <cell r="E71" t="str">
            <v>2022/2023</v>
          </cell>
          <cell r="F71" t="str">
            <v>2022/2023</v>
          </cell>
          <cell r="G71">
            <v>24</v>
          </cell>
          <cell r="H71" t="str">
            <v>A</v>
          </cell>
          <cell r="I71">
            <v>4</v>
          </cell>
          <cell r="J71">
            <v>8</v>
          </cell>
          <cell r="K71" t="str">
            <v>B</v>
          </cell>
          <cell r="L71">
            <v>3</v>
          </cell>
          <cell r="M71">
            <v>6</v>
          </cell>
          <cell r="N71" t="str">
            <v>A</v>
          </cell>
          <cell r="O71">
            <v>4</v>
          </cell>
          <cell r="P71">
            <v>12</v>
          </cell>
          <cell r="Q71" t="str">
            <v>B</v>
          </cell>
          <cell r="R71">
            <v>3</v>
          </cell>
          <cell r="S71">
            <v>6</v>
          </cell>
          <cell r="T71" t="str">
            <v>A</v>
          </cell>
          <cell r="U71">
            <v>4</v>
          </cell>
          <cell r="V71">
            <v>12</v>
          </cell>
          <cell r="W71" t="str">
            <v>A</v>
          </cell>
          <cell r="X71">
            <v>4</v>
          </cell>
          <cell r="Y71">
            <v>12</v>
          </cell>
          <cell r="Z71" t="str">
            <v>A</v>
          </cell>
          <cell r="AA71">
            <v>4</v>
          </cell>
          <cell r="AB71">
            <v>12</v>
          </cell>
          <cell r="AC71" t="str">
            <v>A</v>
          </cell>
          <cell r="AD71">
            <v>4</v>
          </cell>
          <cell r="AE71">
            <v>8</v>
          </cell>
          <cell r="AF71" t="str">
            <v>A</v>
          </cell>
          <cell r="AG71">
            <v>4</v>
          </cell>
          <cell r="AH71">
            <v>8</v>
          </cell>
          <cell r="AI71">
            <v>22</v>
          </cell>
          <cell r="AJ71">
            <v>84</v>
          </cell>
          <cell r="AK71">
            <v>3.8181818181818183</v>
          </cell>
          <cell r="AL71">
            <v>22</v>
          </cell>
          <cell r="AM71">
            <v>84</v>
          </cell>
          <cell r="AN71">
            <v>3.8181818181818183</v>
          </cell>
        </row>
        <row r="72">
          <cell r="A72">
            <v>102221941</v>
          </cell>
          <cell r="B72" t="str">
            <v xml:space="preserve">Tati Komariah </v>
          </cell>
          <cell r="C72">
            <v>102221941</v>
          </cell>
          <cell r="D72" t="str">
            <v>I</v>
          </cell>
          <cell r="E72" t="str">
            <v>2022/2023</v>
          </cell>
          <cell r="F72" t="str">
            <v>2022/2023</v>
          </cell>
          <cell r="G72">
            <v>25</v>
          </cell>
          <cell r="H72" t="str">
            <v>A</v>
          </cell>
          <cell r="I72">
            <v>4</v>
          </cell>
          <cell r="J72">
            <v>8</v>
          </cell>
          <cell r="K72" t="str">
            <v>A</v>
          </cell>
          <cell r="L72">
            <v>4</v>
          </cell>
          <cell r="M72">
            <v>8</v>
          </cell>
          <cell r="N72" t="str">
            <v>A</v>
          </cell>
          <cell r="O72">
            <v>4</v>
          </cell>
          <cell r="P72">
            <v>12</v>
          </cell>
          <cell r="Q72" t="str">
            <v>A</v>
          </cell>
          <cell r="R72">
            <v>4</v>
          </cell>
          <cell r="S72">
            <v>8</v>
          </cell>
          <cell r="T72" t="str">
            <v>A</v>
          </cell>
          <cell r="U72">
            <v>4</v>
          </cell>
          <cell r="V72">
            <v>12</v>
          </cell>
          <cell r="W72" t="str">
            <v>A</v>
          </cell>
          <cell r="X72">
            <v>4</v>
          </cell>
          <cell r="Y72">
            <v>12</v>
          </cell>
          <cell r="Z72" t="str">
            <v>A</v>
          </cell>
          <cell r="AA72">
            <v>4</v>
          </cell>
          <cell r="AB72">
            <v>12</v>
          </cell>
          <cell r="AC72" t="str">
            <v>A</v>
          </cell>
          <cell r="AD72">
            <v>4</v>
          </cell>
          <cell r="AE72">
            <v>8</v>
          </cell>
          <cell r="AF72" t="str">
            <v>A</v>
          </cell>
          <cell r="AG72">
            <v>4</v>
          </cell>
          <cell r="AH72">
            <v>8</v>
          </cell>
          <cell r="AI72">
            <v>22</v>
          </cell>
          <cell r="AJ72">
            <v>88</v>
          </cell>
          <cell r="AK72">
            <v>4</v>
          </cell>
          <cell r="AL72">
            <v>22</v>
          </cell>
          <cell r="AM72">
            <v>88</v>
          </cell>
          <cell r="AN72">
            <v>4</v>
          </cell>
        </row>
        <row r="73">
          <cell r="A73">
            <v>106</v>
          </cell>
          <cell r="B73" t="str">
            <v>Wastim</v>
          </cell>
          <cell r="C73">
            <v>102221942</v>
          </cell>
          <cell r="D73" t="str">
            <v>I</v>
          </cell>
          <cell r="E73" t="str">
            <v>2022/2023</v>
          </cell>
          <cell r="F73" t="str">
            <v>2022/2023</v>
          </cell>
          <cell r="G73">
            <v>26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22</v>
          </cell>
          <cell r="AM73">
            <v>0</v>
          </cell>
          <cell r="AN73">
            <v>0</v>
          </cell>
        </row>
        <row r="74">
          <cell r="A74">
            <v>102221943</v>
          </cell>
          <cell r="B74" t="str">
            <v xml:space="preserve">Widiana </v>
          </cell>
          <cell r="C74">
            <v>102221943</v>
          </cell>
          <cell r="D74" t="str">
            <v>I</v>
          </cell>
          <cell r="E74" t="str">
            <v>2022/2023</v>
          </cell>
          <cell r="F74" t="str">
            <v>2022/2023</v>
          </cell>
          <cell r="G74">
            <v>27</v>
          </cell>
          <cell r="H74" t="str">
            <v>A</v>
          </cell>
          <cell r="I74">
            <v>4</v>
          </cell>
          <cell r="J74">
            <v>8</v>
          </cell>
          <cell r="K74" t="str">
            <v>A</v>
          </cell>
          <cell r="L74">
            <v>4</v>
          </cell>
          <cell r="M74">
            <v>8</v>
          </cell>
          <cell r="N74" t="str">
            <v>A</v>
          </cell>
          <cell r="O74">
            <v>4</v>
          </cell>
          <cell r="P74">
            <v>12</v>
          </cell>
          <cell r="Q74" t="str">
            <v>A</v>
          </cell>
          <cell r="R74">
            <v>4</v>
          </cell>
          <cell r="S74">
            <v>8</v>
          </cell>
          <cell r="T74" t="str">
            <v>A</v>
          </cell>
          <cell r="U74">
            <v>4</v>
          </cell>
          <cell r="V74">
            <v>12</v>
          </cell>
          <cell r="W74" t="str">
            <v>A</v>
          </cell>
          <cell r="X74">
            <v>4</v>
          </cell>
          <cell r="Y74">
            <v>12</v>
          </cell>
          <cell r="Z74" t="str">
            <v>A</v>
          </cell>
          <cell r="AA74">
            <v>4</v>
          </cell>
          <cell r="AB74">
            <v>12</v>
          </cell>
          <cell r="AC74" t="str">
            <v>A</v>
          </cell>
          <cell r="AD74">
            <v>4</v>
          </cell>
          <cell r="AE74">
            <v>8</v>
          </cell>
          <cell r="AF74" t="str">
            <v>A</v>
          </cell>
          <cell r="AG74">
            <v>4</v>
          </cell>
          <cell r="AH74">
            <v>8</v>
          </cell>
          <cell r="AI74">
            <v>22</v>
          </cell>
          <cell r="AJ74">
            <v>88</v>
          </cell>
          <cell r="AK74">
            <v>4</v>
          </cell>
          <cell r="AL74">
            <v>22</v>
          </cell>
          <cell r="AM74">
            <v>88</v>
          </cell>
          <cell r="AN74">
            <v>4</v>
          </cell>
        </row>
        <row r="75">
          <cell r="A75">
            <v>106</v>
          </cell>
          <cell r="B75" t="str">
            <v xml:space="preserve">Yuda Adi Soleman </v>
          </cell>
          <cell r="C75">
            <v>102221944</v>
          </cell>
          <cell r="D75" t="str">
            <v>I</v>
          </cell>
          <cell r="E75" t="str">
            <v>2022/2023</v>
          </cell>
          <cell r="F75" t="str">
            <v>2022/2023</v>
          </cell>
          <cell r="G75">
            <v>28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22</v>
          </cell>
          <cell r="AM75">
            <v>0</v>
          </cell>
          <cell r="AN75">
            <v>0</v>
          </cell>
        </row>
        <row r="76">
          <cell r="A76">
            <v>102221945</v>
          </cell>
          <cell r="B76" t="str">
            <v xml:space="preserve">Yuli Anisah </v>
          </cell>
          <cell r="C76">
            <v>102221945</v>
          </cell>
          <cell r="D76" t="str">
            <v>I</v>
          </cell>
          <cell r="E76" t="str">
            <v>2022/2023</v>
          </cell>
          <cell r="F76" t="str">
            <v>2022/2023</v>
          </cell>
          <cell r="G76">
            <v>29</v>
          </cell>
          <cell r="H76" t="str">
            <v>A</v>
          </cell>
          <cell r="I76">
            <v>4</v>
          </cell>
          <cell r="J76">
            <v>8</v>
          </cell>
          <cell r="K76" t="str">
            <v>A</v>
          </cell>
          <cell r="L76">
            <v>4</v>
          </cell>
          <cell r="M76">
            <v>8</v>
          </cell>
          <cell r="N76" t="str">
            <v>A</v>
          </cell>
          <cell r="O76">
            <v>4</v>
          </cell>
          <cell r="P76">
            <v>12</v>
          </cell>
          <cell r="Q76" t="str">
            <v>A</v>
          </cell>
          <cell r="R76">
            <v>4</v>
          </cell>
          <cell r="S76">
            <v>8</v>
          </cell>
          <cell r="T76" t="str">
            <v>A</v>
          </cell>
          <cell r="U76">
            <v>4</v>
          </cell>
          <cell r="V76">
            <v>12</v>
          </cell>
          <cell r="W76" t="str">
            <v>A</v>
          </cell>
          <cell r="X76">
            <v>4</v>
          </cell>
          <cell r="Y76">
            <v>12</v>
          </cell>
          <cell r="Z76" t="str">
            <v>A</v>
          </cell>
          <cell r="AA76">
            <v>4</v>
          </cell>
          <cell r="AB76">
            <v>12</v>
          </cell>
          <cell r="AC76" t="str">
            <v>A</v>
          </cell>
          <cell r="AD76">
            <v>4</v>
          </cell>
          <cell r="AE76">
            <v>8</v>
          </cell>
          <cell r="AF76" t="str">
            <v>A</v>
          </cell>
          <cell r="AG76">
            <v>4</v>
          </cell>
          <cell r="AH76">
            <v>8</v>
          </cell>
          <cell r="AI76">
            <v>22</v>
          </cell>
          <cell r="AJ76">
            <v>88</v>
          </cell>
          <cell r="AK76">
            <v>4</v>
          </cell>
          <cell r="AL76">
            <v>22</v>
          </cell>
          <cell r="AM76">
            <v>88</v>
          </cell>
          <cell r="AN76">
            <v>4</v>
          </cell>
        </row>
        <row r="77">
          <cell r="A77">
            <v>102221946</v>
          </cell>
          <cell r="B77" t="str">
            <v xml:space="preserve">Nuryanto </v>
          </cell>
          <cell r="C77">
            <v>102221946</v>
          </cell>
          <cell r="D77" t="str">
            <v>I</v>
          </cell>
          <cell r="E77" t="str">
            <v>2022/2023</v>
          </cell>
          <cell r="F77" t="str">
            <v>2022/2023</v>
          </cell>
          <cell r="G77">
            <v>30</v>
          </cell>
          <cell r="H77" t="str">
            <v>A</v>
          </cell>
          <cell r="I77">
            <v>4</v>
          </cell>
          <cell r="J77">
            <v>8</v>
          </cell>
          <cell r="K77" t="str">
            <v>B</v>
          </cell>
          <cell r="L77">
            <v>3</v>
          </cell>
          <cell r="M77">
            <v>6</v>
          </cell>
          <cell r="N77" t="str">
            <v>A</v>
          </cell>
          <cell r="O77">
            <v>4</v>
          </cell>
          <cell r="P77">
            <v>12</v>
          </cell>
          <cell r="Q77" t="str">
            <v>B</v>
          </cell>
          <cell r="R77">
            <v>3</v>
          </cell>
          <cell r="S77">
            <v>6</v>
          </cell>
          <cell r="T77" t="str">
            <v>A</v>
          </cell>
          <cell r="U77">
            <v>4</v>
          </cell>
          <cell r="V77">
            <v>12</v>
          </cell>
          <cell r="W77" t="str">
            <v>B</v>
          </cell>
          <cell r="X77">
            <v>3</v>
          </cell>
          <cell r="Y77">
            <v>9</v>
          </cell>
          <cell r="Z77" t="str">
            <v>B</v>
          </cell>
          <cell r="AA77">
            <v>3</v>
          </cell>
          <cell r="AB77">
            <v>9</v>
          </cell>
          <cell r="AC77" t="str">
            <v>A</v>
          </cell>
          <cell r="AD77">
            <v>4</v>
          </cell>
          <cell r="AE77">
            <v>8</v>
          </cell>
          <cell r="AF77" t="str">
            <v>A</v>
          </cell>
          <cell r="AG77">
            <v>4</v>
          </cell>
          <cell r="AH77">
            <v>8</v>
          </cell>
          <cell r="AI77">
            <v>22</v>
          </cell>
          <cell r="AJ77">
            <v>78</v>
          </cell>
          <cell r="AK77">
            <v>3.5454545454545454</v>
          </cell>
          <cell r="AL77">
            <v>22</v>
          </cell>
          <cell r="AM77">
            <v>78</v>
          </cell>
          <cell r="AN77">
            <v>3.5454545454545454</v>
          </cell>
        </row>
        <row r="78">
          <cell r="A78">
            <v>106</v>
          </cell>
          <cell r="B78" t="str">
            <v xml:space="preserve">Rizkita Ayu Dhia Cahyani </v>
          </cell>
          <cell r="C78">
            <v>102221947</v>
          </cell>
          <cell r="D78" t="str">
            <v>I</v>
          </cell>
          <cell r="E78" t="str">
            <v>2022/2023</v>
          </cell>
          <cell r="F78" t="str">
            <v>2022/2023</v>
          </cell>
          <cell r="G78">
            <v>31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 t="str">
            <v>D</v>
          </cell>
          <cell r="AG78">
            <v>1</v>
          </cell>
          <cell r="AH78">
            <v>2</v>
          </cell>
          <cell r="AI78">
            <v>22</v>
          </cell>
          <cell r="AJ78">
            <v>2</v>
          </cell>
          <cell r="AK78">
            <v>9.0909090909090912E-2</v>
          </cell>
          <cell r="AL78">
            <v>22</v>
          </cell>
          <cell r="AM78">
            <v>2</v>
          </cell>
          <cell r="AN78">
            <v>9.0909090909090912E-2</v>
          </cell>
        </row>
        <row r="79">
          <cell r="A79">
            <v>106</v>
          </cell>
          <cell r="B79" t="str">
            <v xml:space="preserve">Eko Mariyanto </v>
          </cell>
          <cell r="C79">
            <v>102221898</v>
          </cell>
          <cell r="D79" t="str">
            <v>I</v>
          </cell>
          <cell r="E79" t="str">
            <v>2022/2023</v>
          </cell>
          <cell r="F79" t="str">
            <v>2022/2023</v>
          </cell>
          <cell r="G79">
            <v>32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22</v>
          </cell>
          <cell r="AM79">
            <v>0</v>
          </cell>
          <cell r="AN79">
            <v>0</v>
          </cell>
        </row>
        <row r="80">
          <cell r="A80">
            <v>102221948</v>
          </cell>
          <cell r="B80" t="str">
            <v xml:space="preserve">Monyta Surend </v>
          </cell>
          <cell r="C80">
            <v>102221948</v>
          </cell>
          <cell r="D80" t="str">
            <v>I</v>
          </cell>
          <cell r="E80" t="str">
            <v>2022/2023</v>
          </cell>
          <cell r="F80" t="str">
            <v>2022/2023</v>
          </cell>
          <cell r="G80">
            <v>33</v>
          </cell>
          <cell r="H80" t="str">
            <v>A</v>
          </cell>
          <cell r="I80">
            <v>4</v>
          </cell>
          <cell r="J80">
            <v>8</v>
          </cell>
          <cell r="K80" t="str">
            <v>A</v>
          </cell>
          <cell r="L80">
            <v>4</v>
          </cell>
          <cell r="M80">
            <v>8</v>
          </cell>
          <cell r="N80" t="str">
            <v>A</v>
          </cell>
          <cell r="O80">
            <v>4</v>
          </cell>
          <cell r="P80">
            <v>12</v>
          </cell>
          <cell r="Q80" t="str">
            <v>B</v>
          </cell>
          <cell r="R80">
            <v>3</v>
          </cell>
          <cell r="S80">
            <v>6</v>
          </cell>
          <cell r="T80" t="str">
            <v>A</v>
          </cell>
          <cell r="U80">
            <v>4</v>
          </cell>
          <cell r="V80">
            <v>12</v>
          </cell>
          <cell r="W80" t="str">
            <v>A</v>
          </cell>
          <cell r="X80">
            <v>4</v>
          </cell>
          <cell r="Y80">
            <v>12</v>
          </cell>
          <cell r="Z80" t="str">
            <v>B</v>
          </cell>
          <cell r="AA80">
            <v>3</v>
          </cell>
          <cell r="AB80">
            <v>9</v>
          </cell>
          <cell r="AC80" t="str">
            <v>A</v>
          </cell>
          <cell r="AD80">
            <v>4</v>
          </cell>
          <cell r="AE80">
            <v>8</v>
          </cell>
          <cell r="AF80" t="str">
            <v>A</v>
          </cell>
          <cell r="AG80">
            <v>4</v>
          </cell>
          <cell r="AH80">
            <v>8</v>
          </cell>
          <cell r="AI80">
            <v>22</v>
          </cell>
          <cell r="AJ80">
            <v>83</v>
          </cell>
          <cell r="AK80">
            <v>3.7727272727272729</v>
          </cell>
          <cell r="AL80">
            <v>22</v>
          </cell>
          <cell r="AM80">
            <v>83</v>
          </cell>
          <cell r="AN80">
            <v>3.7727272727272729</v>
          </cell>
        </row>
        <row r="81">
          <cell r="A81">
            <v>80</v>
          </cell>
          <cell r="D81" t="str">
            <v>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22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22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22</v>
          </cell>
          <cell r="AM83">
            <v>0</v>
          </cell>
          <cell r="AN83">
            <v>0</v>
          </cell>
        </row>
        <row r="84">
          <cell r="A84">
            <v>106</v>
          </cell>
          <cell r="B84" t="str">
            <v>Akhmad Faizul Haq</v>
          </cell>
          <cell r="C84">
            <v>102221949</v>
          </cell>
          <cell r="D84" t="str">
            <v>I</v>
          </cell>
          <cell r="E84" t="str">
            <v>2022/2023</v>
          </cell>
          <cell r="F84" t="str">
            <v>2022/2023</v>
          </cell>
          <cell r="G84">
            <v>1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22</v>
          </cell>
          <cell r="AM84">
            <v>0</v>
          </cell>
          <cell r="AN84">
            <v>0</v>
          </cell>
        </row>
        <row r="85">
          <cell r="A85">
            <v>102221950</v>
          </cell>
          <cell r="B85" t="str">
            <v>Andre Ega Pratama</v>
          </cell>
          <cell r="C85">
            <v>102221950</v>
          </cell>
          <cell r="D85" t="str">
            <v>I</v>
          </cell>
          <cell r="E85" t="str">
            <v>2022/2023</v>
          </cell>
          <cell r="F85" t="str">
            <v>2022/2023</v>
          </cell>
          <cell r="G85">
            <v>2</v>
          </cell>
          <cell r="H85" t="str">
            <v>A</v>
          </cell>
          <cell r="I85">
            <v>4</v>
          </cell>
          <cell r="J85">
            <v>8</v>
          </cell>
          <cell r="K85" t="str">
            <v>A</v>
          </cell>
          <cell r="L85">
            <v>4</v>
          </cell>
          <cell r="M85">
            <v>8</v>
          </cell>
          <cell r="N85" t="str">
            <v>A</v>
          </cell>
          <cell r="O85">
            <v>4</v>
          </cell>
          <cell r="P85">
            <v>12</v>
          </cell>
          <cell r="Q85" t="str">
            <v>B</v>
          </cell>
          <cell r="R85">
            <v>3</v>
          </cell>
          <cell r="S85">
            <v>6</v>
          </cell>
          <cell r="T85" t="str">
            <v>A</v>
          </cell>
          <cell r="U85">
            <v>4</v>
          </cell>
          <cell r="V85">
            <v>12</v>
          </cell>
          <cell r="W85" t="str">
            <v>B</v>
          </cell>
          <cell r="X85">
            <v>3</v>
          </cell>
          <cell r="Y85">
            <v>9</v>
          </cell>
          <cell r="Z85" t="str">
            <v>B</v>
          </cell>
          <cell r="AA85">
            <v>3</v>
          </cell>
          <cell r="AB85">
            <v>9</v>
          </cell>
          <cell r="AC85" t="str">
            <v>A</v>
          </cell>
          <cell r="AD85">
            <v>4</v>
          </cell>
          <cell r="AE85">
            <v>8</v>
          </cell>
          <cell r="AF85" t="str">
            <v>A</v>
          </cell>
          <cell r="AG85">
            <v>4</v>
          </cell>
          <cell r="AH85">
            <v>8</v>
          </cell>
          <cell r="AI85">
            <v>22</v>
          </cell>
          <cell r="AJ85">
            <v>80</v>
          </cell>
          <cell r="AK85">
            <v>3.6363636363636362</v>
          </cell>
          <cell r="AL85">
            <v>22</v>
          </cell>
          <cell r="AM85">
            <v>80</v>
          </cell>
          <cell r="AN85">
            <v>3.6363636363636362</v>
          </cell>
        </row>
        <row r="86">
          <cell r="A86">
            <v>106</v>
          </cell>
          <cell r="B86" t="str">
            <v xml:space="preserve">Andri Hermawan </v>
          </cell>
          <cell r="C86">
            <v>102221951</v>
          </cell>
          <cell r="D86" t="str">
            <v>I</v>
          </cell>
          <cell r="E86" t="str">
            <v>2022/2023</v>
          </cell>
          <cell r="F86" t="str">
            <v>2022/2023</v>
          </cell>
          <cell r="G86">
            <v>3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22</v>
          </cell>
          <cell r="AM86">
            <v>0</v>
          </cell>
          <cell r="AN86">
            <v>0</v>
          </cell>
        </row>
        <row r="87">
          <cell r="A87">
            <v>106</v>
          </cell>
          <cell r="B87" t="str">
            <v xml:space="preserve">Aryo Mukti Sisnanto </v>
          </cell>
          <cell r="C87">
            <v>102221952</v>
          </cell>
          <cell r="D87" t="str">
            <v>I</v>
          </cell>
          <cell r="E87" t="str">
            <v>2022/2023</v>
          </cell>
          <cell r="F87" t="str">
            <v>2022/2023</v>
          </cell>
          <cell r="G87">
            <v>4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22</v>
          </cell>
          <cell r="AM87">
            <v>0</v>
          </cell>
          <cell r="AN87">
            <v>0</v>
          </cell>
        </row>
        <row r="88">
          <cell r="A88">
            <v>102221953</v>
          </cell>
          <cell r="B88" t="str">
            <v xml:space="preserve">Beril Malisi </v>
          </cell>
          <cell r="C88">
            <v>102221953</v>
          </cell>
          <cell r="D88" t="str">
            <v>I</v>
          </cell>
          <cell r="E88" t="str">
            <v>2022/2023</v>
          </cell>
          <cell r="F88" t="str">
            <v>2022/2023</v>
          </cell>
          <cell r="G88">
            <v>5</v>
          </cell>
          <cell r="H88" t="str">
            <v>B</v>
          </cell>
          <cell r="I88">
            <v>3</v>
          </cell>
          <cell r="J88">
            <v>6</v>
          </cell>
          <cell r="K88" t="str">
            <v>B</v>
          </cell>
          <cell r="L88">
            <v>3</v>
          </cell>
          <cell r="M88">
            <v>6</v>
          </cell>
          <cell r="N88" t="str">
            <v>A</v>
          </cell>
          <cell r="O88">
            <v>4</v>
          </cell>
          <cell r="P88">
            <v>12</v>
          </cell>
          <cell r="Q88" t="str">
            <v>B</v>
          </cell>
          <cell r="R88">
            <v>3</v>
          </cell>
          <cell r="S88">
            <v>6</v>
          </cell>
          <cell r="T88" t="str">
            <v>A</v>
          </cell>
          <cell r="U88">
            <v>4</v>
          </cell>
          <cell r="V88">
            <v>12</v>
          </cell>
          <cell r="W88" t="str">
            <v>B</v>
          </cell>
          <cell r="X88">
            <v>3</v>
          </cell>
          <cell r="Y88">
            <v>9</v>
          </cell>
          <cell r="Z88" t="str">
            <v>B</v>
          </cell>
          <cell r="AA88">
            <v>3</v>
          </cell>
          <cell r="AB88">
            <v>9</v>
          </cell>
          <cell r="AC88" t="str">
            <v>B</v>
          </cell>
          <cell r="AD88">
            <v>3</v>
          </cell>
          <cell r="AE88">
            <v>6</v>
          </cell>
          <cell r="AF88" t="str">
            <v>B</v>
          </cell>
          <cell r="AG88">
            <v>3</v>
          </cell>
          <cell r="AH88">
            <v>6</v>
          </cell>
          <cell r="AI88">
            <v>22</v>
          </cell>
          <cell r="AJ88">
            <v>72</v>
          </cell>
          <cell r="AK88">
            <v>3.2727272727272729</v>
          </cell>
          <cell r="AL88">
            <v>22</v>
          </cell>
          <cell r="AM88">
            <v>72</v>
          </cell>
          <cell r="AN88">
            <v>3.2727272727272729</v>
          </cell>
        </row>
        <row r="89">
          <cell r="A89">
            <v>102221954</v>
          </cell>
          <cell r="B89" t="str">
            <v>Dewi Ayuningtias</v>
          </cell>
          <cell r="C89">
            <v>102221954</v>
          </cell>
          <cell r="D89" t="str">
            <v>I</v>
          </cell>
          <cell r="E89" t="str">
            <v>2022/2023</v>
          </cell>
          <cell r="F89" t="str">
            <v>2022/2023</v>
          </cell>
          <cell r="G89">
            <v>6</v>
          </cell>
          <cell r="H89" t="str">
            <v>A</v>
          </cell>
          <cell r="I89">
            <v>4</v>
          </cell>
          <cell r="J89">
            <v>8</v>
          </cell>
          <cell r="K89" t="str">
            <v>A</v>
          </cell>
          <cell r="L89">
            <v>4</v>
          </cell>
          <cell r="M89">
            <v>8</v>
          </cell>
          <cell r="N89" t="str">
            <v>A</v>
          </cell>
          <cell r="O89">
            <v>4</v>
          </cell>
          <cell r="P89">
            <v>12</v>
          </cell>
          <cell r="Q89" t="str">
            <v>A</v>
          </cell>
          <cell r="R89">
            <v>4</v>
          </cell>
          <cell r="S89">
            <v>8</v>
          </cell>
          <cell r="T89" t="str">
            <v>A</v>
          </cell>
          <cell r="U89">
            <v>4</v>
          </cell>
          <cell r="V89">
            <v>12</v>
          </cell>
          <cell r="W89" t="str">
            <v>A</v>
          </cell>
          <cell r="X89">
            <v>4</v>
          </cell>
          <cell r="Y89">
            <v>12</v>
          </cell>
          <cell r="Z89" t="str">
            <v>A</v>
          </cell>
          <cell r="AA89">
            <v>4</v>
          </cell>
          <cell r="AB89">
            <v>12</v>
          </cell>
          <cell r="AC89" t="str">
            <v>A</v>
          </cell>
          <cell r="AD89">
            <v>4</v>
          </cell>
          <cell r="AE89">
            <v>8</v>
          </cell>
          <cell r="AF89" t="str">
            <v>A</v>
          </cell>
          <cell r="AG89">
            <v>4</v>
          </cell>
          <cell r="AH89">
            <v>8</v>
          </cell>
          <cell r="AI89">
            <v>22</v>
          </cell>
          <cell r="AJ89">
            <v>88</v>
          </cell>
          <cell r="AK89">
            <v>4</v>
          </cell>
          <cell r="AL89">
            <v>22</v>
          </cell>
          <cell r="AM89">
            <v>88</v>
          </cell>
          <cell r="AN89">
            <v>4</v>
          </cell>
        </row>
        <row r="90">
          <cell r="A90">
            <v>102221955</v>
          </cell>
          <cell r="B90" t="str">
            <v>Indri Dwi Rahayu</v>
          </cell>
          <cell r="C90">
            <v>102221955</v>
          </cell>
          <cell r="D90" t="str">
            <v>I</v>
          </cell>
          <cell r="E90" t="str">
            <v>2022/2023</v>
          </cell>
          <cell r="F90" t="str">
            <v>2022/2023</v>
          </cell>
          <cell r="G90">
            <v>7</v>
          </cell>
          <cell r="H90" t="str">
            <v>A</v>
          </cell>
          <cell r="I90">
            <v>4</v>
          </cell>
          <cell r="J90">
            <v>8</v>
          </cell>
          <cell r="K90" t="str">
            <v>A</v>
          </cell>
          <cell r="L90">
            <v>4</v>
          </cell>
          <cell r="M90">
            <v>8</v>
          </cell>
          <cell r="N90" t="str">
            <v>A</v>
          </cell>
          <cell r="O90">
            <v>4</v>
          </cell>
          <cell r="P90">
            <v>12</v>
          </cell>
          <cell r="Q90" t="str">
            <v>A</v>
          </cell>
          <cell r="R90">
            <v>4</v>
          </cell>
          <cell r="S90">
            <v>8</v>
          </cell>
          <cell r="T90" t="str">
            <v>A</v>
          </cell>
          <cell r="U90">
            <v>4</v>
          </cell>
          <cell r="V90">
            <v>12</v>
          </cell>
          <cell r="W90" t="str">
            <v>A</v>
          </cell>
          <cell r="X90">
            <v>4</v>
          </cell>
          <cell r="Y90">
            <v>12</v>
          </cell>
          <cell r="Z90" t="str">
            <v>A</v>
          </cell>
          <cell r="AA90">
            <v>4</v>
          </cell>
          <cell r="AB90">
            <v>12</v>
          </cell>
          <cell r="AC90" t="str">
            <v>A</v>
          </cell>
          <cell r="AD90">
            <v>4</v>
          </cell>
          <cell r="AE90">
            <v>8</v>
          </cell>
          <cell r="AF90" t="str">
            <v>A</v>
          </cell>
          <cell r="AG90">
            <v>4</v>
          </cell>
          <cell r="AH90">
            <v>8</v>
          </cell>
          <cell r="AI90">
            <v>22</v>
          </cell>
          <cell r="AJ90">
            <v>88</v>
          </cell>
          <cell r="AK90">
            <v>4</v>
          </cell>
          <cell r="AL90">
            <v>22</v>
          </cell>
          <cell r="AM90">
            <v>88</v>
          </cell>
          <cell r="AN90">
            <v>4</v>
          </cell>
        </row>
        <row r="91">
          <cell r="A91">
            <v>102221956</v>
          </cell>
          <cell r="B91" t="str">
            <v xml:space="preserve">Jaya Mulya </v>
          </cell>
          <cell r="C91">
            <v>102221956</v>
          </cell>
          <cell r="D91" t="str">
            <v>I</v>
          </cell>
          <cell r="E91" t="str">
            <v>2022/2023</v>
          </cell>
          <cell r="F91" t="str">
            <v>2022/2023</v>
          </cell>
          <cell r="G91">
            <v>8</v>
          </cell>
          <cell r="H91" t="str">
            <v>A</v>
          </cell>
          <cell r="I91">
            <v>4</v>
          </cell>
          <cell r="J91">
            <v>8</v>
          </cell>
          <cell r="K91" t="str">
            <v>A</v>
          </cell>
          <cell r="L91">
            <v>4</v>
          </cell>
          <cell r="M91">
            <v>8</v>
          </cell>
          <cell r="N91" t="str">
            <v>A</v>
          </cell>
          <cell r="O91">
            <v>4</v>
          </cell>
          <cell r="P91">
            <v>12</v>
          </cell>
          <cell r="Q91" t="str">
            <v>B</v>
          </cell>
          <cell r="R91">
            <v>3</v>
          </cell>
          <cell r="S91">
            <v>6</v>
          </cell>
          <cell r="T91" t="str">
            <v>A</v>
          </cell>
          <cell r="U91">
            <v>4</v>
          </cell>
          <cell r="V91">
            <v>12</v>
          </cell>
          <cell r="W91" t="str">
            <v>B</v>
          </cell>
          <cell r="X91">
            <v>3</v>
          </cell>
          <cell r="Y91">
            <v>9</v>
          </cell>
          <cell r="Z91" t="str">
            <v>B</v>
          </cell>
          <cell r="AA91">
            <v>3</v>
          </cell>
          <cell r="AB91">
            <v>9</v>
          </cell>
          <cell r="AC91" t="str">
            <v>A</v>
          </cell>
          <cell r="AD91">
            <v>4</v>
          </cell>
          <cell r="AE91">
            <v>8</v>
          </cell>
          <cell r="AF91" t="str">
            <v>B</v>
          </cell>
          <cell r="AG91">
            <v>3</v>
          </cell>
          <cell r="AH91">
            <v>6</v>
          </cell>
          <cell r="AI91">
            <v>22</v>
          </cell>
          <cell r="AJ91">
            <v>78</v>
          </cell>
          <cell r="AK91">
            <v>3.5454545454545454</v>
          </cell>
          <cell r="AL91">
            <v>22</v>
          </cell>
          <cell r="AM91">
            <v>78</v>
          </cell>
          <cell r="AN91">
            <v>3.5454545454545454</v>
          </cell>
        </row>
        <row r="92">
          <cell r="A92">
            <v>106</v>
          </cell>
          <cell r="B92" t="str">
            <v xml:space="preserve">Moh. Arief Fajarudin </v>
          </cell>
          <cell r="C92">
            <v>102221957</v>
          </cell>
          <cell r="D92" t="str">
            <v>I</v>
          </cell>
          <cell r="E92" t="str">
            <v>2022/2023</v>
          </cell>
          <cell r="F92" t="str">
            <v>2022/2023</v>
          </cell>
          <cell r="G92">
            <v>9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22</v>
          </cell>
          <cell r="AM92">
            <v>0</v>
          </cell>
          <cell r="AN92">
            <v>0</v>
          </cell>
        </row>
        <row r="93">
          <cell r="A93">
            <v>106</v>
          </cell>
          <cell r="B93" t="str">
            <v xml:space="preserve">Nur Rokman </v>
          </cell>
          <cell r="C93">
            <v>102221963</v>
          </cell>
          <cell r="D93" t="str">
            <v>I</v>
          </cell>
          <cell r="E93" t="str">
            <v>2022/2023</v>
          </cell>
          <cell r="F93" t="str">
            <v>2022/2023</v>
          </cell>
          <cell r="G93">
            <v>10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22</v>
          </cell>
          <cell r="AM93">
            <v>0</v>
          </cell>
          <cell r="AN93">
            <v>0</v>
          </cell>
        </row>
        <row r="94">
          <cell r="A94">
            <v>102221958</v>
          </cell>
          <cell r="B94" t="str">
            <v xml:space="preserve">Retno Ayu Ambar Wati </v>
          </cell>
          <cell r="C94">
            <v>102221958</v>
          </cell>
          <cell r="D94" t="str">
            <v>I</v>
          </cell>
          <cell r="E94" t="str">
            <v>2022/2023</v>
          </cell>
          <cell r="F94" t="str">
            <v>2022/2023</v>
          </cell>
          <cell r="G94">
            <v>11</v>
          </cell>
          <cell r="H94" t="str">
            <v>A</v>
          </cell>
          <cell r="I94">
            <v>4</v>
          </cell>
          <cell r="J94">
            <v>8</v>
          </cell>
          <cell r="K94" t="str">
            <v>A</v>
          </cell>
          <cell r="L94">
            <v>4</v>
          </cell>
          <cell r="M94">
            <v>8</v>
          </cell>
          <cell r="N94" t="str">
            <v>A</v>
          </cell>
          <cell r="O94">
            <v>4</v>
          </cell>
          <cell r="P94">
            <v>12</v>
          </cell>
          <cell r="Q94" t="str">
            <v>A</v>
          </cell>
          <cell r="R94">
            <v>4</v>
          </cell>
          <cell r="S94">
            <v>8</v>
          </cell>
          <cell r="T94" t="str">
            <v>A</v>
          </cell>
          <cell r="U94">
            <v>4</v>
          </cell>
          <cell r="V94">
            <v>12</v>
          </cell>
          <cell r="W94" t="str">
            <v>A</v>
          </cell>
          <cell r="X94">
            <v>4</v>
          </cell>
          <cell r="Y94">
            <v>12</v>
          </cell>
          <cell r="Z94" t="str">
            <v>A</v>
          </cell>
          <cell r="AA94">
            <v>4</v>
          </cell>
          <cell r="AB94">
            <v>12</v>
          </cell>
          <cell r="AC94" t="str">
            <v>A</v>
          </cell>
          <cell r="AD94">
            <v>4</v>
          </cell>
          <cell r="AE94">
            <v>8</v>
          </cell>
          <cell r="AF94" t="str">
            <v>A</v>
          </cell>
          <cell r="AG94">
            <v>4</v>
          </cell>
          <cell r="AH94">
            <v>8</v>
          </cell>
          <cell r="AI94">
            <v>22</v>
          </cell>
          <cell r="AJ94">
            <v>88</v>
          </cell>
          <cell r="AK94">
            <v>4</v>
          </cell>
          <cell r="AL94">
            <v>22</v>
          </cell>
          <cell r="AM94">
            <v>88</v>
          </cell>
          <cell r="AN94">
            <v>4</v>
          </cell>
        </row>
        <row r="95">
          <cell r="A95">
            <v>102221959</v>
          </cell>
          <cell r="B95" t="str">
            <v xml:space="preserve">Siska Indriyani </v>
          </cell>
          <cell r="C95">
            <v>102221959</v>
          </cell>
          <cell r="D95" t="str">
            <v>I</v>
          </cell>
          <cell r="E95" t="str">
            <v>2022/2023</v>
          </cell>
          <cell r="F95" t="str">
            <v>2022/2023</v>
          </cell>
          <cell r="G95">
            <v>12</v>
          </cell>
          <cell r="H95" t="str">
            <v>A</v>
          </cell>
          <cell r="I95">
            <v>4</v>
          </cell>
          <cell r="J95">
            <v>8</v>
          </cell>
          <cell r="K95" t="str">
            <v>A</v>
          </cell>
          <cell r="L95">
            <v>4</v>
          </cell>
          <cell r="M95">
            <v>8</v>
          </cell>
          <cell r="N95" t="str">
            <v>A</v>
          </cell>
          <cell r="O95">
            <v>4</v>
          </cell>
          <cell r="P95">
            <v>12</v>
          </cell>
          <cell r="Q95" t="str">
            <v>A</v>
          </cell>
          <cell r="R95">
            <v>4</v>
          </cell>
          <cell r="S95">
            <v>8</v>
          </cell>
          <cell r="T95" t="str">
            <v>A</v>
          </cell>
          <cell r="U95">
            <v>4</v>
          </cell>
          <cell r="V95">
            <v>12</v>
          </cell>
          <cell r="W95" t="str">
            <v>A</v>
          </cell>
          <cell r="X95">
            <v>4</v>
          </cell>
          <cell r="Y95">
            <v>12</v>
          </cell>
          <cell r="Z95" t="str">
            <v>A</v>
          </cell>
          <cell r="AA95">
            <v>4</v>
          </cell>
          <cell r="AB95">
            <v>12</v>
          </cell>
          <cell r="AC95" t="str">
            <v>A</v>
          </cell>
          <cell r="AD95">
            <v>4</v>
          </cell>
          <cell r="AE95">
            <v>8</v>
          </cell>
          <cell r="AF95" t="str">
            <v>A</v>
          </cell>
          <cell r="AG95">
            <v>4</v>
          </cell>
          <cell r="AH95">
            <v>8</v>
          </cell>
          <cell r="AI95">
            <v>22</v>
          </cell>
          <cell r="AJ95">
            <v>88</v>
          </cell>
          <cell r="AK95">
            <v>4</v>
          </cell>
          <cell r="AL95">
            <v>22</v>
          </cell>
          <cell r="AM95">
            <v>88</v>
          </cell>
          <cell r="AN95">
            <v>4</v>
          </cell>
        </row>
        <row r="96">
          <cell r="A96">
            <v>102221960</v>
          </cell>
          <cell r="B96" t="str">
            <v xml:space="preserve">Siti Mahmudah </v>
          </cell>
          <cell r="C96">
            <v>102221960</v>
          </cell>
          <cell r="D96" t="str">
            <v>I</v>
          </cell>
          <cell r="E96" t="str">
            <v>2022/2023</v>
          </cell>
          <cell r="F96" t="str">
            <v>2022/2023</v>
          </cell>
          <cell r="G96">
            <v>13</v>
          </cell>
          <cell r="H96" t="str">
            <v>A</v>
          </cell>
          <cell r="I96">
            <v>4</v>
          </cell>
          <cell r="J96">
            <v>8</v>
          </cell>
          <cell r="K96" t="str">
            <v>A</v>
          </cell>
          <cell r="L96">
            <v>4</v>
          </cell>
          <cell r="M96">
            <v>8</v>
          </cell>
          <cell r="N96" t="str">
            <v>A</v>
          </cell>
          <cell r="O96">
            <v>4</v>
          </cell>
          <cell r="P96">
            <v>12</v>
          </cell>
          <cell r="Q96" t="str">
            <v>A</v>
          </cell>
          <cell r="R96">
            <v>4</v>
          </cell>
          <cell r="S96">
            <v>8</v>
          </cell>
          <cell r="T96" t="str">
            <v>A</v>
          </cell>
          <cell r="U96">
            <v>4</v>
          </cell>
          <cell r="V96">
            <v>12</v>
          </cell>
          <cell r="W96" t="str">
            <v>A</v>
          </cell>
          <cell r="X96">
            <v>4</v>
          </cell>
          <cell r="Y96">
            <v>12</v>
          </cell>
          <cell r="Z96" t="str">
            <v>A</v>
          </cell>
          <cell r="AA96">
            <v>4</v>
          </cell>
          <cell r="AB96">
            <v>12</v>
          </cell>
          <cell r="AC96" t="str">
            <v>A</v>
          </cell>
          <cell r="AD96">
            <v>4</v>
          </cell>
          <cell r="AE96">
            <v>8</v>
          </cell>
          <cell r="AF96" t="str">
            <v>A</v>
          </cell>
          <cell r="AG96">
            <v>4</v>
          </cell>
          <cell r="AH96">
            <v>8</v>
          </cell>
          <cell r="AI96">
            <v>22</v>
          </cell>
          <cell r="AJ96">
            <v>88</v>
          </cell>
          <cell r="AK96">
            <v>4</v>
          </cell>
          <cell r="AL96">
            <v>22</v>
          </cell>
          <cell r="AM96">
            <v>88</v>
          </cell>
          <cell r="AN96">
            <v>4</v>
          </cell>
        </row>
        <row r="97">
          <cell r="A97">
            <v>102221965</v>
          </cell>
          <cell r="B97" t="str">
            <v xml:space="preserve">Sutirta </v>
          </cell>
          <cell r="C97">
            <v>102221965</v>
          </cell>
          <cell r="D97" t="str">
            <v>I</v>
          </cell>
          <cell r="E97" t="str">
            <v>2022/2023</v>
          </cell>
          <cell r="F97" t="str">
            <v>2022/2023</v>
          </cell>
          <cell r="G97">
            <v>14</v>
          </cell>
          <cell r="H97" t="str">
            <v>A</v>
          </cell>
          <cell r="I97">
            <v>4</v>
          </cell>
          <cell r="J97">
            <v>8</v>
          </cell>
          <cell r="K97" t="str">
            <v>A</v>
          </cell>
          <cell r="L97">
            <v>4</v>
          </cell>
          <cell r="M97">
            <v>8</v>
          </cell>
          <cell r="N97" t="str">
            <v>A</v>
          </cell>
          <cell r="O97">
            <v>4</v>
          </cell>
          <cell r="P97">
            <v>12</v>
          </cell>
          <cell r="Q97" t="str">
            <v>A</v>
          </cell>
          <cell r="R97">
            <v>4</v>
          </cell>
          <cell r="S97">
            <v>8</v>
          </cell>
          <cell r="T97" t="str">
            <v>A</v>
          </cell>
          <cell r="U97">
            <v>4</v>
          </cell>
          <cell r="V97">
            <v>12</v>
          </cell>
          <cell r="W97" t="str">
            <v>A</v>
          </cell>
          <cell r="X97">
            <v>4</v>
          </cell>
          <cell r="Y97">
            <v>12</v>
          </cell>
          <cell r="Z97" t="str">
            <v>A</v>
          </cell>
          <cell r="AA97">
            <v>4</v>
          </cell>
          <cell r="AB97">
            <v>12</v>
          </cell>
          <cell r="AC97" t="str">
            <v>A</v>
          </cell>
          <cell r="AD97">
            <v>4</v>
          </cell>
          <cell r="AE97">
            <v>8</v>
          </cell>
          <cell r="AF97" t="str">
            <v>B</v>
          </cell>
          <cell r="AG97">
            <v>3</v>
          </cell>
          <cell r="AH97">
            <v>6</v>
          </cell>
          <cell r="AI97">
            <v>22</v>
          </cell>
          <cell r="AJ97">
            <v>86</v>
          </cell>
          <cell r="AK97">
            <v>3.9090909090909092</v>
          </cell>
          <cell r="AL97">
            <v>22</v>
          </cell>
          <cell r="AM97">
            <v>86</v>
          </cell>
          <cell r="AN97">
            <v>3.9090909090909092</v>
          </cell>
        </row>
        <row r="98">
          <cell r="A98">
            <v>102221961</v>
          </cell>
          <cell r="B98" t="str">
            <v xml:space="preserve">Sutrisno </v>
          </cell>
          <cell r="C98">
            <v>102221961</v>
          </cell>
          <cell r="D98" t="str">
            <v>I</v>
          </cell>
          <cell r="E98" t="str">
            <v>2022/2023</v>
          </cell>
          <cell r="F98" t="str">
            <v>2022/2023</v>
          </cell>
          <cell r="G98">
            <v>15</v>
          </cell>
          <cell r="H98" t="str">
            <v>A</v>
          </cell>
          <cell r="I98">
            <v>4</v>
          </cell>
          <cell r="J98">
            <v>8</v>
          </cell>
          <cell r="K98" t="str">
            <v>A</v>
          </cell>
          <cell r="L98">
            <v>4</v>
          </cell>
          <cell r="M98">
            <v>8</v>
          </cell>
          <cell r="N98" t="str">
            <v>A</v>
          </cell>
          <cell r="O98">
            <v>4</v>
          </cell>
          <cell r="P98">
            <v>12</v>
          </cell>
          <cell r="Q98" t="str">
            <v>B</v>
          </cell>
          <cell r="R98">
            <v>3</v>
          </cell>
          <cell r="S98">
            <v>6</v>
          </cell>
          <cell r="T98" t="str">
            <v>A</v>
          </cell>
          <cell r="U98">
            <v>4</v>
          </cell>
          <cell r="V98">
            <v>12</v>
          </cell>
          <cell r="W98" t="str">
            <v>B</v>
          </cell>
          <cell r="X98">
            <v>3</v>
          </cell>
          <cell r="Y98">
            <v>9</v>
          </cell>
          <cell r="Z98" t="str">
            <v>B</v>
          </cell>
          <cell r="AA98">
            <v>3</v>
          </cell>
          <cell r="AB98">
            <v>9</v>
          </cell>
          <cell r="AC98" t="str">
            <v>A</v>
          </cell>
          <cell r="AD98">
            <v>4</v>
          </cell>
          <cell r="AE98">
            <v>8</v>
          </cell>
          <cell r="AF98" t="str">
            <v>B</v>
          </cell>
          <cell r="AG98">
            <v>3</v>
          </cell>
          <cell r="AH98">
            <v>6</v>
          </cell>
          <cell r="AI98">
            <v>22</v>
          </cell>
          <cell r="AJ98">
            <v>78</v>
          </cell>
          <cell r="AK98">
            <v>3.5454545454545454</v>
          </cell>
          <cell r="AL98">
            <v>22</v>
          </cell>
          <cell r="AM98">
            <v>78</v>
          </cell>
          <cell r="AN98">
            <v>3.5454545454545454</v>
          </cell>
        </row>
        <row r="99">
          <cell r="A99">
            <v>102221962</v>
          </cell>
          <cell r="B99" t="str">
            <v xml:space="preserve">Umi Nasiroh </v>
          </cell>
          <cell r="C99">
            <v>102221962</v>
          </cell>
          <cell r="D99" t="str">
            <v>I</v>
          </cell>
          <cell r="E99" t="str">
            <v>2022/2023</v>
          </cell>
          <cell r="F99" t="str">
            <v>2022/2023</v>
          </cell>
          <cell r="G99">
            <v>16</v>
          </cell>
          <cell r="H99" t="str">
            <v>A</v>
          </cell>
          <cell r="I99">
            <v>4</v>
          </cell>
          <cell r="J99">
            <v>8</v>
          </cell>
          <cell r="K99" t="str">
            <v>A</v>
          </cell>
          <cell r="L99">
            <v>4</v>
          </cell>
          <cell r="M99">
            <v>8</v>
          </cell>
          <cell r="N99" t="str">
            <v>A</v>
          </cell>
          <cell r="O99">
            <v>4</v>
          </cell>
          <cell r="P99">
            <v>12</v>
          </cell>
          <cell r="Q99" t="str">
            <v>A</v>
          </cell>
          <cell r="R99">
            <v>4</v>
          </cell>
          <cell r="S99">
            <v>8</v>
          </cell>
          <cell r="T99" t="str">
            <v>A</v>
          </cell>
          <cell r="U99">
            <v>4</v>
          </cell>
          <cell r="V99">
            <v>12</v>
          </cell>
          <cell r="W99" t="str">
            <v>A</v>
          </cell>
          <cell r="X99">
            <v>4</v>
          </cell>
          <cell r="Y99">
            <v>12</v>
          </cell>
          <cell r="Z99" t="str">
            <v>A</v>
          </cell>
          <cell r="AA99">
            <v>4</v>
          </cell>
          <cell r="AB99">
            <v>12</v>
          </cell>
          <cell r="AC99" t="str">
            <v>A</v>
          </cell>
          <cell r="AD99">
            <v>4</v>
          </cell>
          <cell r="AE99">
            <v>8</v>
          </cell>
          <cell r="AF99" t="str">
            <v>A</v>
          </cell>
          <cell r="AG99">
            <v>4</v>
          </cell>
          <cell r="AH99">
            <v>8</v>
          </cell>
          <cell r="AI99">
            <v>22</v>
          </cell>
          <cell r="AJ99">
            <v>88</v>
          </cell>
          <cell r="AK99">
            <v>4</v>
          </cell>
          <cell r="AL99">
            <v>22</v>
          </cell>
          <cell r="AM99">
            <v>88</v>
          </cell>
          <cell r="AN99">
            <v>4</v>
          </cell>
        </row>
        <row r="100">
          <cell r="A100">
            <v>102221966</v>
          </cell>
          <cell r="B100" t="str">
            <v xml:space="preserve">Syamsul Afandi </v>
          </cell>
          <cell r="C100">
            <v>102221966</v>
          </cell>
          <cell r="D100" t="str">
            <v>I</v>
          </cell>
          <cell r="E100" t="str">
            <v>2022/2023</v>
          </cell>
          <cell r="F100" t="str">
            <v>2022/2023</v>
          </cell>
          <cell r="G100">
            <v>17</v>
          </cell>
          <cell r="H100" t="str">
            <v>A</v>
          </cell>
          <cell r="I100">
            <v>4</v>
          </cell>
          <cell r="J100">
            <v>8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12</v>
          </cell>
          <cell r="Q100" t="str">
            <v>B</v>
          </cell>
          <cell r="R100">
            <v>3</v>
          </cell>
          <cell r="S100">
            <v>6</v>
          </cell>
          <cell r="T100" t="str">
            <v>A</v>
          </cell>
          <cell r="U100">
            <v>4</v>
          </cell>
          <cell r="V100">
            <v>12</v>
          </cell>
          <cell r="W100" t="str">
            <v>B</v>
          </cell>
          <cell r="X100">
            <v>3</v>
          </cell>
          <cell r="Y100">
            <v>9</v>
          </cell>
          <cell r="Z100" t="str">
            <v>B</v>
          </cell>
          <cell r="AA100">
            <v>3</v>
          </cell>
          <cell r="AB100">
            <v>9</v>
          </cell>
          <cell r="AC100" t="str">
            <v>A</v>
          </cell>
          <cell r="AD100">
            <v>4</v>
          </cell>
          <cell r="AE100">
            <v>8</v>
          </cell>
          <cell r="AF100" t="str">
            <v>B</v>
          </cell>
          <cell r="AG100">
            <v>3</v>
          </cell>
          <cell r="AH100">
            <v>6</v>
          </cell>
          <cell r="AI100">
            <v>22</v>
          </cell>
          <cell r="AJ100">
            <v>78</v>
          </cell>
          <cell r="AK100">
            <v>3.5454545454545454</v>
          </cell>
          <cell r="AL100">
            <v>22</v>
          </cell>
          <cell r="AM100">
            <v>78</v>
          </cell>
          <cell r="AN100">
            <v>3.5454545454545454</v>
          </cell>
        </row>
        <row r="101">
          <cell r="A101">
            <v>100</v>
          </cell>
          <cell r="D101" t="str">
            <v>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22</v>
          </cell>
          <cell r="AM101">
            <v>0</v>
          </cell>
          <cell r="AN101">
            <v>0</v>
          </cell>
        </row>
      </sheetData>
      <sheetData sheetId="3">
        <row r="2">
          <cell r="A2">
            <v>102221873</v>
          </cell>
          <cell r="B2" t="str">
            <v xml:space="preserve">Amalia Seftia Rahmawati </v>
          </cell>
          <cell r="C2">
            <v>102221873</v>
          </cell>
          <cell r="D2" t="str">
            <v>II</v>
          </cell>
          <cell r="E2" t="str">
            <v>2022/2023</v>
          </cell>
          <cell r="F2" t="str">
            <v>2022/2023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A</v>
          </cell>
          <cell r="L2">
            <v>4</v>
          </cell>
          <cell r="M2">
            <v>12</v>
          </cell>
          <cell r="N2" t="str">
            <v>A</v>
          </cell>
          <cell r="O2">
            <v>4</v>
          </cell>
          <cell r="P2">
            <v>12</v>
          </cell>
          <cell r="Q2" t="str">
            <v>B</v>
          </cell>
          <cell r="R2">
            <v>3</v>
          </cell>
          <cell r="S2">
            <v>6</v>
          </cell>
          <cell r="T2" t="str">
            <v>A</v>
          </cell>
          <cell r="U2">
            <v>4</v>
          </cell>
          <cell r="V2">
            <v>8</v>
          </cell>
          <cell r="W2" t="str">
            <v>B</v>
          </cell>
          <cell r="X2">
            <v>3</v>
          </cell>
          <cell r="Y2">
            <v>6</v>
          </cell>
          <cell r="Z2" t="str">
            <v>B</v>
          </cell>
          <cell r="AA2">
            <v>3</v>
          </cell>
          <cell r="AB2">
            <v>9</v>
          </cell>
          <cell r="AC2" t="str">
            <v>A</v>
          </cell>
          <cell r="AD2">
            <v>4</v>
          </cell>
          <cell r="AE2">
            <v>8</v>
          </cell>
          <cell r="AF2" t="str">
            <v>B</v>
          </cell>
          <cell r="AG2">
            <v>3</v>
          </cell>
          <cell r="AH2">
            <v>6</v>
          </cell>
          <cell r="AI2">
            <v>22</v>
          </cell>
          <cell r="AJ2">
            <v>76</v>
          </cell>
          <cell r="AK2">
            <v>3.4545454545454546</v>
          </cell>
          <cell r="AL2">
            <v>44</v>
          </cell>
          <cell r="AM2">
            <v>160</v>
          </cell>
          <cell r="AN2">
            <v>3.6363636363636362</v>
          </cell>
        </row>
        <row r="3">
          <cell r="A3">
            <v>102221878</v>
          </cell>
          <cell r="B3" t="str">
            <v xml:space="preserve">Agnes Febryanti </v>
          </cell>
          <cell r="C3">
            <v>102221878</v>
          </cell>
          <cell r="D3" t="str">
            <v>II</v>
          </cell>
          <cell r="E3" t="str">
            <v>2022/2023</v>
          </cell>
          <cell r="F3" t="str">
            <v>2022/2023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8</v>
          </cell>
          <cell r="T3" t="str">
            <v>B</v>
          </cell>
          <cell r="U3">
            <v>3</v>
          </cell>
          <cell r="V3">
            <v>6</v>
          </cell>
          <cell r="W3" t="str">
            <v>A</v>
          </cell>
          <cell r="X3">
            <v>4</v>
          </cell>
          <cell r="Y3">
            <v>8</v>
          </cell>
          <cell r="Z3" t="str">
            <v>B</v>
          </cell>
          <cell r="AA3">
            <v>3</v>
          </cell>
          <cell r="AB3">
            <v>9</v>
          </cell>
          <cell r="AC3" t="str">
            <v>A</v>
          </cell>
          <cell r="AD3">
            <v>4</v>
          </cell>
          <cell r="AE3">
            <v>8</v>
          </cell>
          <cell r="AF3" t="str">
            <v>B</v>
          </cell>
          <cell r="AG3">
            <v>3</v>
          </cell>
          <cell r="AH3">
            <v>6</v>
          </cell>
          <cell r="AI3">
            <v>22</v>
          </cell>
          <cell r="AJ3">
            <v>78</v>
          </cell>
          <cell r="AK3">
            <v>3.5454545454545454</v>
          </cell>
          <cell r="AL3">
            <v>44</v>
          </cell>
          <cell r="AM3">
            <v>157</v>
          </cell>
          <cell r="AN3">
            <v>3.5681818181818183</v>
          </cell>
        </row>
        <row r="4">
          <cell r="A4">
            <v>102221879</v>
          </cell>
          <cell r="B4" t="str">
            <v>Akhmad Athhar</v>
          </cell>
          <cell r="C4">
            <v>102221879</v>
          </cell>
          <cell r="D4" t="str">
            <v>II</v>
          </cell>
          <cell r="E4" t="str">
            <v>2022/2023</v>
          </cell>
          <cell r="F4" t="str">
            <v>2022/2023</v>
          </cell>
          <cell r="G4">
            <v>3</v>
          </cell>
          <cell r="H4" t="str">
            <v>B</v>
          </cell>
          <cell r="I4">
            <v>3</v>
          </cell>
          <cell r="J4">
            <v>9</v>
          </cell>
          <cell r="K4" t="str">
            <v>A</v>
          </cell>
          <cell r="L4">
            <v>4</v>
          </cell>
          <cell r="M4">
            <v>12</v>
          </cell>
          <cell r="N4" t="str">
            <v>A</v>
          </cell>
          <cell r="O4">
            <v>4</v>
          </cell>
          <cell r="P4">
            <v>12</v>
          </cell>
          <cell r="Q4" t="str">
            <v>A</v>
          </cell>
          <cell r="R4">
            <v>4</v>
          </cell>
          <cell r="S4">
            <v>8</v>
          </cell>
          <cell r="T4" t="str">
            <v>B</v>
          </cell>
          <cell r="U4">
            <v>3</v>
          </cell>
          <cell r="V4">
            <v>6</v>
          </cell>
          <cell r="W4" t="str">
            <v>B</v>
          </cell>
          <cell r="X4">
            <v>3</v>
          </cell>
          <cell r="Y4">
            <v>6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8</v>
          </cell>
          <cell r="AF4" t="str">
            <v>B</v>
          </cell>
          <cell r="AG4">
            <v>3</v>
          </cell>
          <cell r="AH4">
            <v>6</v>
          </cell>
          <cell r="AI4">
            <v>22</v>
          </cell>
          <cell r="AJ4">
            <v>79</v>
          </cell>
          <cell r="AK4">
            <v>3.5909090909090908</v>
          </cell>
          <cell r="AL4">
            <v>44</v>
          </cell>
          <cell r="AM4">
            <v>165</v>
          </cell>
          <cell r="AN4">
            <v>3.75</v>
          </cell>
        </row>
        <row r="5">
          <cell r="A5">
            <v>102221880</v>
          </cell>
          <cell r="B5" t="str">
            <v>Aulia Zahra Khaerunisa</v>
          </cell>
          <cell r="C5">
            <v>102221880</v>
          </cell>
          <cell r="D5" t="str">
            <v>II</v>
          </cell>
          <cell r="E5" t="str">
            <v>2022/2023</v>
          </cell>
          <cell r="F5" t="str">
            <v>2022/2023</v>
          </cell>
          <cell r="G5">
            <v>4</v>
          </cell>
          <cell r="H5" t="str">
            <v>B</v>
          </cell>
          <cell r="I5">
            <v>3</v>
          </cell>
          <cell r="J5">
            <v>9</v>
          </cell>
          <cell r="K5" t="str">
            <v>A</v>
          </cell>
          <cell r="L5">
            <v>4</v>
          </cell>
          <cell r="M5">
            <v>12</v>
          </cell>
          <cell r="N5" t="str">
            <v>A</v>
          </cell>
          <cell r="O5">
            <v>4</v>
          </cell>
          <cell r="P5">
            <v>12</v>
          </cell>
          <cell r="Q5" t="str">
            <v>A</v>
          </cell>
          <cell r="R5">
            <v>4</v>
          </cell>
          <cell r="S5">
            <v>8</v>
          </cell>
          <cell r="T5" t="str">
            <v>A</v>
          </cell>
          <cell r="U5">
            <v>4</v>
          </cell>
          <cell r="V5">
            <v>8</v>
          </cell>
          <cell r="W5" t="str">
            <v>A</v>
          </cell>
          <cell r="X5">
            <v>4</v>
          </cell>
          <cell r="Y5">
            <v>8</v>
          </cell>
          <cell r="Z5" t="str">
            <v>B</v>
          </cell>
          <cell r="AA5">
            <v>3</v>
          </cell>
          <cell r="AB5">
            <v>9</v>
          </cell>
          <cell r="AC5" t="str">
            <v>A</v>
          </cell>
          <cell r="AD5">
            <v>4</v>
          </cell>
          <cell r="AE5">
            <v>8</v>
          </cell>
          <cell r="AF5" t="str">
            <v>B</v>
          </cell>
          <cell r="AG5">
            <v>3</v>
          </cell>
          <cell r="AH5">
            <v>6</v>
          </cell>
          <cell r="AI5">
            <v>22</v>
          </cell>
          <cell r="AJ5">
            <v>80</v>
          </cell>
          <cell r="AK5">
            <v>3.6363636363636362</v>
          </cell>
          <cell r="AL5">
            <v>44</v>
          </cell>
          <cell r="AM5">
            <v>159</v>
          </cell>
          <cell r="AN5">
            <v>3.6136363636363638</v>
          </cell>
        </row>
        <row r="6">
          <cell r="A6">
            <v>102221881</v>
          </cell>
          <cell r="B6" t="str">
            <v xml:space="preserve">Irma Indri Yani </v>
          </cell>
          <cell r="C6">
            <v>102221881</v>
          </cell>
          <cell r="D6" t="str">
            <v>II</v>
          </cell>
          <cell r="E6" t="str">
            <v>2022/2023</v>
          </cell>
          <cell r="F6" t="str">
            <v>2022/2023</v>
          </cell>
          <cell r="G6">
            <v>5</v>
          </cell>
          <cell r="H6" t="str">
            <v>B</v>
          </cell>
          <cell r="I6">
            <v>3</v>
          </cell>
          <cell r="J6">
            <v>9</v>
          </cell>
          <cell r="K6" t="str">
            <v>A</v>
          </cell>
          <cell r="L6">
            <v>4</v>
          </cell>
          <cell r="M6">
            <v>12</v>
          </cell>
          <cell r="N6" t="str">
            <v>A</v>
          </cell>
          <cell r="O6">
            <v>4</v>
          </cell>
          <cell r="P6">
            <v>12</v>
          </cell>
          <cell r="Q6" t="str">
            <v>A</v>
          </cell>
          <cell r="R6">
            <v>4</v>
          </cell>
          <cell r="S6">
            <v>8</v>
          </cell>
          <cell r="T6" t="str">
            <v>B</v>
          </cell>
          <cell r="U6">
            <v>3</v>
          </cell>
          <cell r="V6">
            <v>6</v>
          </cell>
          <cell r="W6" t="str">
            <v>B</v>
          </cell>
          <cell r="X6">
            <v>3</v>
          </cell>
          <cell r="Y6">
            <v>6</v>
          </cell>
          <cell r="Z6" t="str">
            <v>C</v>
          </cell>
          <cell r="AA6">
            <v>2</v>
          </cell>
          <cell r="AB6">
            <v>6</v>
          </cell>
          <cell r="AC6" t="str">
            <v>A</v>
          </cell>
          <cell r="AD6">
            <v>4</v>
          </cell>
          <cell r="AE6">
            <v>8</v>
          </cell>
          <cell r="AF6" t="str">
            <v>B</v>
          </cell>
          <cell r="AG6">
            <v>3</v>
          </cell>
          <cell r="AH6">
            <v>6</v>
          </cell>
          <cell r="AI6">
            <v>22</v>
          </cell>
          <cell r="AJ6">
            <v>73</v>
          </cell>
          <cell r="AK6">
            <v>3.3181818181818183</v>
          </cell>
          <cell r="AL6">
            <v>44</v>
          </cell>
          <cell r="AM6">
            <v>156</v>
          </cell>
          <cell r="AN6">
            <v>3.5454545454545454</v>
          </cell>
        </row>
        <row r="7">
          <cell r="A7">
            <v>102221882</v>
          </cell>
          <cell r="B7" t="str">
            <v xml:space="preserve">Kanti Yuseva </v>
          </cell>
          <cell r="C7">
            <v>102221882</v>
          </cell>
          <cell r="D7" t="str">
            <v>II</v>
          </cell>
          <cell r="E7" t="str">
            <v>2022/2023</v>
          </cell>
          <cell r="F7" t="str">
            <v>2022/2023</v>
          </cell>
          <cell r="G7">
            <v>6</v>
          </cell>
          <cell r="H7" t="str">
            <v>B</v>
          </cell>
          <cell r="I7">
            <v>3</v>
          </cell>
          <cell r="J7">
            <v>9</v>
          </cell>
          <cell r="K7" t="str">
            <v>A</v>
          </cell>
          <cell r="L7">
            <v>4</v>
          </cell>
          <cell r="M7">
            <v>12</v>
          </cell>
          <cell r="N7" t="str">
            <v>A</v>
          </cell>
          <cell r="O7">
            <v>4</v>
          </cell>
          <cell r="P7">
            <v>12</v>
          </cell>
          <cell r="Q7" t="str">
            <v>A</v>
          </cell>
          <cell r="R7">
            <v>4</v>
          </cell>
          <cell r="S7">
            <v>8</v>
          </cell>
          <cell r="T7" t="str">
            <v>B</v>
          </cell>
          <cell r="U7">
            <v>3</v>
          </cell>
          <cell r="V7">
            <v>6</v>
          </cell>
          <cell r="W7" t="str">
            <v>A</v>
          </cell>
          <cell r="X7">
            <v>4</v>
          </cell>
          <cell r="Y7">
            <v>8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B</v>
          </cell>
          <cell r="AG7">
            <v>3</v>
          </cell>
          <cell r="AH7">
            <v>6</v>
          </cell>
          <cell r="AI7">
            <v>22</v>
          </cell>
          <cell r="AJ7">
            <v>81</v>
          </cell>
          <cell r="AK7">
            <v>3.6818181818181817</v>
          </cell>
          <cell r="AL7">
            <v>44</v>
          </cell>
          <cell r="AM7">
            <v>167</v>
          </cell>
          <cell r="AN7">
            <v>3.7954545454545454</v>
          </cell>
        </row>
        <row r="8">
          <cell r="A8">
            <v>102221883</v>
          </cell>
          <cell r="B8" t="str">
            <v xml:space="preserve">M. Difki Arbiyanto </v>
          </cell>
          <cell r="C8">
            <v>102221883</v>
          </cell>
          <cell r="D8" t="str">
            <v>II</v>
          </cell>
          <cell r="E8" t="str">
            <v>2022/2023</v>
          </cell>
          <cell r="F8" t="str">
            <v>2022/2023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A</v>
          </cell>
          <cell r="L8">
            <v>4</v>
          </cell>
          <cell r="M8">
            <v>12</v>
          </cell>
          <cell r="N8" t="str">
            <v>A</v>
          </cell>
          <cell r="O8">
            <v>4</v>
          </cell>
          <cell r="P8">
            <v>12</v>
          </cell>
          <cell r="Q8" t="str">
            <v>A</v>
          </cell>
          <cell r="R8">
            <v>4</v>
          </cell>
          <cell r="S8">
            <v>8</v>
          </cell>
          <cell r="T8" t="str">
            <v>B</v>
          </cell>
          <cell r="U8">
            <v>3</v>
          </cell>
          <cell r="V8">
            <v>6</v>
          </cell>
          <cell r="W8" t="str">
            <v>A</v>
          </cell>
          <cell r="X8">
            <v>4</v>
          </cell>
          <cell r="Y8">
            <v>8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8</v>
          </cell>
          <cell r="AF8" t="str">
            <v>B</v>
          </cell>
          <cell r="AG8">
            <v>3</v>
          </cell>
          <cell r="AH8">
            <v>6</v>
          </cell>
          <cell r="AI8">
            <v>22</v>
          </cell>
          <cell r="AJ8">
            <v>84</v>
          </cell>
          <cell r="AK8">
            <v>3.8181818181818183</v>
          </cell>
          <cell r="AL8">
            <v>44</v>
          </cell>
          <cell r="AM8">
            <v>172</v>
          </cell>
          <cell r="AN8">
            <v>3.9090909090909092</v>
          </cell>
        </row>
        <row r="9">
          <cell r="A9">
            <v>102221884</v>
          </cell>
          <cell r="B9" t="str">
            <v xml:space="preserve">M. Izzudin Chaerul Imani </v>
          </cell>
          <cell r="C9">
            <v>102221884</v>
          </cell>
          <cell r="D9" t="str">
            <v>II</v>
          </cell>
          <cell r="E9" t="str">
            <v>2022/2023</v>
          </cell>
          <cell r="F9" t="str">
            <v>2022/2023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A</v>
          </cell>
          <cell r="L9">
            <v>4</v>
          </cell>
          <cell r="M9">
            <v>12</v>
          </cell>
          <cell r="N9" t="str">
            <v>A</v>
          </cell>
          <cell r="O9">
            <v>4</v>
          </cell>
          <cell r="P9">
            <v>12</v>
          </cell>
          <cell r="Q9" t="str">
            <v>A</v>
          </cell>
          <cell r="R9">
            <v>4</v>
          </cell>
          <cell r="S9">
            <v>8</v>
          </cell>
          <cell r="T9" t="str">
            <v>A</v>
          </cell>
          <cell r="U9">
            <v>4</v>
          </cell>
          <cell r="V9">
            <v>8</v>
          </cell>
          <cell r="W9" t="str">
            <v>A</v>
          </cell>
          <cell r="X9">
            <v>4</v>
          </cell>
          <cell r="Y9">
            <v>8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8</v>
          </cell>
          <cell r="AF9" t="str">
            <v>B</v>
          </cell>
          <cell r="AG9">
            <v>3</v>
          </cell>
          <cell r="AH9">
            <v>6</v>
          </cell>
          <cell r="AI9">
            <v>22</v>
          </cell>
          <cell r="AJ9">
            <v>86</v>
          </cell>
          <cell r="AK9">
            <v>3.9090909090909092</v>
          </cell>
          <cell r="AL9">
            <v>44</v>
          </cell>
          <cell r="AM9">
            <v>174</v>
          </cell>
          <cell r="AN9">
            <v>3.9545454545454546</v>
          </cell>
        </row>
        <row r="10">
          <cell r="A10">
            <v>102221885</v>
          </cell>
          <cell r="B10" t="str">
            <v xml:space="preserve">M. Nur Kholis </v>
          </cell>
          <cell r="C10">
            <v>102221885</v>
          </cell>
          <cell r="D10" t="str">
            <v>II</v>
          </cell>
          <cell r="E10" t="str">
            <v>2022/2023</v>
          </cell>
          <cell r="F10" t="str">
            <v>2022/2023</v>
          </cell>
          <cell r="G10">
            <v>9</v>
          </cell>
          <cell r="H10" t="str">
            <v>B</v>
          </cell>
          <cell r="I10">
            <v>3</v>
          </cell>
          <cell r="J10">
            <v>9</v>
          </cell>
          <cell r="K10" t="str">
            <v>A</v>
          </cell>
          <cell r="L10">
            <v>4</v>
          </cell>
          <cell r="M10">
            <v>12</v>
          </cell>
          <cell r="N10" t="str">
            <v>A</v>
          </cell>
          <cell r="O10">
            <v>4</v>
          </cell>
          <cell r="P10">
            <v>12</v>
          </cell>
          <cell r="Q10" t="str">
            <v>A</v>
          </cell>
          <cell r="R10">
            <v>4</v>
          </cell>
          <cell r="S10">
            <v>8</v>
          </cell>
          <cell r="T10" t="str">
            <v>B</v>
          </cell>
          <cell r="U10">
            <v>3</v>
          </cell>
          <cell r="V10">
            <v>6</v>
          </cell>
          <cell r="W10" t="str">
            <v>A</v>
          </cell>
          <cell r="X10">
            <v>4</v>
          </cell>
          <cell r="Y10">
            <v>8</v>
          </cell>
          <cell r="Z10" t="str">
            <v>B</v>
          </cell>
          <cell r="AA10">
            <v>3</v>
          </cell>
          <cell r="AB10">
            <v>9</v>
          </cell>
          <cell r="AC10" t="str">
            <v>A</v>
          </cell>
          <cell r="AD10">
            <v>4</v>
          </cell>
          <cell r="AE10">
            <v>8</v>
          </cell>
          <cell r="AF10" t="str">
            <v>B</v>
          </cell>
          <cell r="AG10">
            <v>3</v>
          </cell>
          <cell r="AH10">
            <v>6</v>
          </cell>
          <cell r="AI10">
            <v>22</v>
          </cell>
          <cell r="AJ10">
            <v>78</v>
          </cell>
          <cell r="AK10">
            <v>3.5454545454545454</v>
          </cell>
          <cell r="AL10">
            <v>44</v>
          </cell>
          <cell r="AM10">
            <v>159</v>
          </cell>
          <cell r="AN10">
            <v>3.6136363636363638</v>
          </cell>
        </row>
        <row r="11">
          <cell r="A11">
            <v>102221875</v>
          </cell>
          <cell r="B11" t="str">
            <v xml:space="preserve">Moh. Adila Maulana </v>
          </cell>
          <cell r="C11">
            <v>102221875</v>
          </cell>
          <cell r="D11" t="str">
            <v>II</v>
          </cell>
          <cell r="E11" t="str">
            <v>2022/2023</v>
          </cell>
          <cell r="F11" t="str">
            <v>2022/2023</v>
          </cell>
          <cell r="G11">
            <v>10</v>
          </cell>
          <cell r="H11" t="str">
            <v>B</v>
          </cell>
          <cell r="I11">
            <v>3</v>
          </cell>
          <cell r="J11">
            <v>9</v>
          </cell>
          <cell r="K11" t="str">
            <v>A</v>
          </cell>
          <cell r="L11">
            <v>4</v>
          </cell>
          <cell r="M11">
            <v>12</v>
          </cell>
          <cell r="N11" t="str">
            <v>A</v>
          </cell>
          <cell r="O11">
            <v>4</v>
          </cell>
          <cell r="P11">
            <v>12</v>
          </cell>
          <cell r="Q11" t="str">
            <v>B</v>
          </cell>
          <cell r="R11">
            <v>3</v>
          </cell>
          <cell r="S11">
            <v>6</v>
          </cell>
          <cell r="T11" t="str">
            <v>A</v>
          </cell>
          <cell r="U11">
            <v>4</v>
          </cell>
          <cell r="V11">
            <v>8</v>
          </cell>
          <cell r="W11" t="str">
            <v>A</v>
          </cell>
          <cell r="X11">
            <v>4</v>
          </cell>
          <cell r="Y11">
            <v>8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8</v>
          </cell>
          <cell r="AF11" t="str">
            <v>A</v>
          </cell>
          <cell r="AG11">
            <v>4</v>
          </cell>
          <cell r="AH11">
            <v>8</v>
          </cell>
          <cell r="AI11">
            <v>22</v>
          </cell>
          <cell r="AJ11">
            <v>83</v>
          </cell>
          <cell r="AK11">
            <v>3.7727272727272729</v>
          </cell>
          <cell r="AL11">
            <v>44</v>
          </cell>
          <cell r="AM11">
            <v>169</v>
          </cell>
          <cell r="AN11">
            <v>3.8409090909090908</v>
          </cell>
        </row>
        <row r="12">
          <cell r="A12">
            <v>106</v>
          </cell>
          <cell r="B12" t="str">
            <v>Moh. Miftahussurur</v>
          </cell>
          <cell r="C12">
            <v>102221886</v>
          </cell>
          <cell r="D12" t="str">
            <v>II</v>
          </cell>
          <cell r="E12" t="str">
            <v>2022/2023</v>
          </cell>
          <cell r="F12" t="str">
            <v>2022/2023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22</v>
          </cell>
          <cell r="AJ12">
            <v>0</v>
          </cell>
          <cell r="AK12">
            <v>0</v>
          </cell>
          <cell r="AL12">
            <v>44</v>
          </cell>
          <cell r="AM12">
            <v>65</v>
          </cell>
          <cell r="AN12">
            <v>1.4772727272727273</v>
          </cell>
        </row>
        <row r="13">
          <cell r="A13">
            <v>102221887</v>
          </cell>
          <cell r="B13" t="str">
            <v>Moh. Nur Faiz Taufik Maimun</v>
          </cell>
          <cell r="C13">
            <v>102221887</v>
          </cell>
          <cell r="D13" t="str">
            <v>II</v>
          </cell>
          <cell r="E13" t="str">
            <v>2022/2023</v>
          </cell>
          <cell r="F13" t="str">
            <v>2022/2023</v>
          </cell>
          <cell r="G13">
            <v>12</v>
          </cell>
          <cell r="H13" t="str">
            <v>C</v>
          </cell>
          <cell r="I13">
            <v>2</v>
          </cell>
          <cell r="J13">
            <v>6</v>
          </cell>
          <cell r="K13" t="str">
            <v>A</v>
          </cell>
          <cell r="L13">
            <v>4</v>
          </cell>
          <cell r="M13">
            <v>12</v>
          </cell>
          <cell r="N13" t="str">
            <v>A</v>
          </cell>
          <cell r="O13">
            <v>4</v>
          </cell>
          <cell r="P13">
            <v>12</v>
          </cell>
          <cell r="Q13" t="str">
            <v>A</v>
          </cell>
          <cell r="R13">
            <v>4</v>
          </cell>
          <cell r="S13">
            <v>8</v>
          </cell>
          <cell r="T13" t="str">
            <v>B</v>
          </cell>
          <cell r="U13">
            <v>3</v>
          </cell>
          <cell r="V13">
            <v>6</v>
          </cell>
          <cell r="W13" t="str">
            <v>A</v>
          </cell>
          <cell r="X13">
            <v>4</v>
          </cell>
          <cell r="Y13">
            <v>8</v>
          </cell>
          <cell r="Z13" t="str">
            <v>C</v>
          </cell>
          <cell r="AA13">
            <v>2</v>
          </cell>
          <cell r="AB13">
            <v>6</v>
          </cell>
          <cell r="AC13" t="str">
            <v>A</v>
          </cell>
          <cell r="AD13">
            <v>4</v>
          </cell>
          <cell r="AE13">
            <v>8</v>
          </cell>
          <cell r="AF13" t="str">
            <v>B</v>
          </cell>
          <cell r="AG13">
            <v>3</v>
          </cell>
          <cell r="AH13">
            <v>6</v>
          </cell>
          <cell r="AI13">
            <v>22</v>
          </cell>
          <cell r="AJ13">
            <v>72</v>
          </cell>
          <cell r="AK13">
            <v>3.2727272727272729</v>
          </cell>
          <cell r="AL13">
            <v>44</v>
          </cell>
          <cell r="AM13">
            <v>146</v>
          </cell>
          <cell r="AN13">
            <v>3.3181818181818183</v>
          </cell>
        </row>
        <row r="14">
          <cell r="A14">
            <v>102221888</v>
          </cell>
          <cell r="B14" t="str">
            <v xml:space="preserve">Moh. Sakha Nusa Saputra </v>
          </cell>
          <cell r="C14">
            <v>102221888</v>
          </cell>
          <cell r="D14" t="str">
            <v>II</v>
          </cell>
          <cell r="E14" t="str">
            <v>2022/2023</v>
          </cell>
          <cell r="F14" t="str">
            <v>2022/2023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A</v>
          </cell>
          <cell r="L14">
            <v>4</v>
          </cell>
          <cell r="M14">
            <v>12</v>
          </cell>
          <cell r="N14" t="str">
            <v>A</v>
          </cell>
          <cell r="O14">
            <v>4</v>
          </cell>
          <cell r="P14">
            <v>12</v>
          </cell>
          <cell r="Q14" t="str">
            <v>A</v>
          </cell>
          <cell r="R14">
            <v>4</v>
          </cell>
          <cell r="S14">
            <v>8</v>
          </cell>
          <cell r="T14" t="str">
            <v>B</v>
          </cell>
          <cell r="U14">
            <v>3</v>
          </cell>
          <cell r="V14">
            <v>6</v>
          </cell>
          <cell r="W14" t="str">
            <v>A</v>
          </cell>
          <cell r="X14">
            <v>4</v>
          </cell>
          <cell r="Y14">
            <v>8</v>
          </cell>
          <cell r="Z14" t="str">
            <v>A</v>
          </cell>
          <cell r="AA14">
            <v>4</v>
          </cell>
          <cell r="AB14">
            <v>12</v>
          </cell>
          <cell r="AC14" t="str">
            <v>A</v>
          </cell>
          <cell r="AD14">
            <v>4</v>
          </cell>
          <cell r="AE14">
            <v>8</v>
          </cell>
          <cell r="AF14" t="str">
            <v>B</v>
          </cell>
          <cell r="AG14">
            <v>3</v>
          </cell>
          <cell r="AH14">
            <v>6</v>
          </cell>
          <cell r="AI14">
            <v>22</v>
          </cell>
          <cell r="AJ14">
            <v>81</v>
          </cell>
          <cell r="AK14">
            <v>3.6818181818181817</v>
          </cell>
          <cell r="AL14">
            <v>44</v>
          </cell>
          <cell r="AM14">
            <v>167</v>
          </cell>
          <cell r="AN14">
            <v>3.7954545454545454</v>
          </cell>
        </row>
        <row r="15">
          <cell r="A15">
            <v>102221874</v>
          </cell>
          <cell r="B15" t="str">
            <v xml:space="preserve">Nadia Marta Fadilah </v>
          </cell>
          <cell r="C15">
            <v>102221874</v>
          </cell>
          <cell r="D15" t="str">
            <v>II</v>
          </cell>
          <cell r="E15" t="str">
            <v>2022/2023</v>
          </cell>
          <cell r="F15" t="str">
            <v>2022/2023</v>
          </cell>
          <cell r="G15">
            <v>14</v>
          </cell>
          <cell r="H15" t="str">
            <v>B</v>
          </cell>
          <cell r="I15">
            <v>3</v>
          </cell>
          <cell r="J15">
            <v>9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6</v>
          </cell>
          <cell r="T15" t="str">
            <v>B</v>
          </cell>
          <cell r="U15">
            <v>3</v>
          </cell>
          <cell r="V15">
            <v>6</v>
          </cell>
          <cell r="W15" t="str">
            <v>B</v>
          </cell>
          <cell r="X15">
            <v>3</v>
          </cell>
          <cell r="Y15">
            <v>6</v>
          </cell>
          <cell r="Z15" t="str">
            <v>B</v>
          </cell>
          <cell r="AA15">
            <v>3</v>
          </cell>
          <cell r="AB15">
            <v>9</v>
          </cell>
          <cell r="AC15" t="str">
            <v>A</v>
          </cell>
          <cell r="AD15">
            <v>4</v>
          </cell>
          <cell r="AE15">
            <v>8</v>
          </cell>
          <cell r="AF15" t="str">
            <v>B</v>
          </cell>
          <cell r="AG15">
            <v>3</v>
          </cell>
          <cell r="AH15">
            <v>6</v>
          </cell>
          <cell r="AI15">
            <v>22</v>
          </cell>
          <cell r="AJ15">
            <v>74</v>
          </cell>
          <cell r="AK15">
            <v>3.3636363636363638</v>
          </cell>
          <cell r="AL15">
            <v>44</v>
          </cell>
          <cell r="AM15">
            <v>156</v>
          </cell>
          <cell r="AN15">
            <v>3.5454545454545454</v>
          </cell>
        </row>
        <row r="16">
          <cell r="A16">
            <v>102221877</v>
          </cell>
          <cell r="B16" t="str">
            <v xml:space="preserve">Nurhayati </v>
          </cell>
          <cell r="C16">
            <v>102221877</v>
          </cell>
          <cell r="D16" t="str">
            <v>II</v>
          </cell>
          <cell r="E16" t="str">
            <v>2022/2023</v>
          </cell>
          <cell r="F16" t="str">
            <v>2022/2023</v>
          </cell>
          <cell r="G16">
            <v>15</v>
          </cell>
          <cell r="H16" t="str">
            <v>C</v>
          </cell>
          <cell r="I16">
            <v>2</v>
          </cell>
          <cell r="J16">
            <v>6</v>
          </cell>
          <cell r="K16" t="str">
            <v>A</v>
          </cell>
          <cell r="L16">
            <v>4</v>
          </cell>
          <cell r="M16">
            <v>12</v>
          </cell>
          <cell r="N16" t="str">
            <v>B</v>
          </cell>
          <cell r="O16">
            <v>3</v>
          </cell>
          <cell r="P16">
            <v>9</v>
          </cell>
          <cell r="Q16" t="str">
            <v>B</v>
          </cell>
          <cell r="R16">
            <v>3</v>
          </cell>
          <cell r="S16">
            <v>6</v>
          </cell>
          <cell r="T16" t="str">
            <v>B</v>
          </cell>
          <cell r="U16">
            <v>3</v>
          </cell>
          <cell r="V16">
            <v>6</v>
          </cell>
          <cell r="W16" t="str">
            <v>B</v>
          </cell>
          <cell r="X16">
            <v>3</v>
          </cell>
          <cell r="Y16">
            <v>6</v>
          </cell>
          <cell r="Z16" t="str">
            <v>B</v>
          </cell>
          <cell r="AA16">
            <v>3</v>
          </cell>
          <cell r="AB16">
            <v>9</v>
          </cell>
          <cell r="AC16" t="str">
            <v>B</v>
          </cell>
          <cell r="AD16">
            <v>3</v>
          </cell>
          <cell r="AE16">
            <v>6</v>
          </cell>
          <cell r="AF16" t="str">
            <v>B</v>
          </cell>
          <cell r="AG16">
            <v>3</v>
          </cell>
          <cell r="AH16">
            <v>6</v>
          </cell>
          <cell r="AI16">
            <v>22</v>
          </cell>
          <cell r="AJ16">
            <v>66</v>
          </cell>
          <cell r="AK16">
            <v>3</v>
          </cell>
          <cell r="AL16">
            <v>44</v>
          </cell>
          <cell r="AM16">
            <v>133</v>
          </cell>
          <cell r="AN16">
            <v>3.0227272727272729</v>
          </cell>
        </row>
        <row r="17">
          <cell r="A17">
            <v>106</v>
          </cell>
          <cell r="B17" t="str">
            <v xml:space="preserve">Raihan Fachri Arifiani </v>
          </cell>
          <cell r="C17">
            <v>102221889</v>
          </cell>
          <cell r="D17" t="str">
            <v>II</v>
          </cell>
          <cell r="E17" t="str">
            <v>2022/2023</v>
          </cell>
          <cell r="F17" t="str">
            <v>2022/2023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44</v>
          </cell>
          <cell r="AM17">
            <v>0</v>
          </cell>
          <cell r="AN17">
            <v>0</v>
          </cell>
        </row>
        <row r="18">
          <cell r="A18">
            <v>102221890</v>
          </cell>
          <cell r="B18" t="str">
            <v>Raju Bagas Zuama</v>
          </cell>
          <cell r="C18">
            <v>102221890</v>
          </cell>
          <cell r="D18" t="str">
            <v>II</v>
          </cell>
          <cell r="E18" t="str">
            <v>2022/2023</v>
          </cell>
          <cell r="F18" t="str">
            <v>2022/2023</v>
          </cell>
          <cell r="G18">
            <v>17</v>
          </cell>
          <cell r="H18" t="str">
            <v>C</v>
          </cell>
          <cell r="I18">
            <v>2</v>
          </cell>
          <cell r="J18">
            <v>6</v>
          </cell>
          <cell r="K18" t="str">
            <v>A</v>
          </cell>
          <cell r="L18">
            <v>4</v>
          </cell>
          <cell r="M18">
            <v>12</v>
          </cell>
          <cell r="N18" t="str">
            <v>A</v>
          </cell>
          <cell r="O18">
            <v>4</v>
          </cell>
          <cell r="P18">
            <v>12</v>
          </cell>
          <cell r="Q18" t="str">
            <v>A</v>
          </cell>
          <cell r="R18">
            <v>4</v>
          </cell>
          <cell r="S18">
            <v>8</v>
          </cell>
          <cell r="T18" t="str">
            <v>B</v>
          </cell>
          <cell r="U18">
            <v>3</v>
          </cell>
          <cell r="V18">
            <v>6</v>
          </cell>
          <cell r="W18" t="str">
            <v>B</v>
          </cell>
          <cell r="X18">
            <v>3</v>
          </cell>
          <cell r="Y18">
            <v>6</v>
          </cell>
          <cell r="Z18" t="str">
            <v>B</v>
          </cell>
          <cell r="AA18">
            <v>3</v>
          </cell>
          <cell r="AB18">
            <v>9</v>
          </cell>
          <cell r="AC18" t="str">
            <v>A</v>
          </cell>
          <cell r="AD18">
            <v>4</v>
          </cell>
          <cell r="AE18">
            <v>8</v>
          </cell>
          <cell r="AF18" t="str">
            <v>B</v>
          </cell>
          <cell r="AG18">
            <v>3</v>
          </cell>
          <cell r="AH18">
            <v>6</v>
          </cell>
          <cell r="AI18">
            <v>22</v>
          </cell>
          <cell r="AJ18">
            <v>73</v>
          </cell>
          <cell r="AK18">
            <v>3.3181818181818183</v>
          </cell>
          <cell r="AL18">
            <v>44</v>
          </cell>
          <cell r="AM18">
            <v>144</v>
          </cell>
          <cell r="AN18">
            <v>3.2727272727272729</v>
          </cell>
        </row>
        <row r="19">
          <cell r="A19">
            <v>102221876</v>
          </cell>
          <cell r="B19" t="str">
            <v>Sevi Yulia Amanda</v>
          </cell>
          <cell r="C19">
            <v>102221876</v>
          </cell>
          <cell r="D19" t="str">
            <v>II</v>
          </cell>
          <cell r="E19" t="str">
            <v>2022/2023</v>
          </cell>
          <cell r="F19" t="str">
            <v>2022/2023</v>
          </cell>
          <cell r="G19">
            <v>18</v>
          </cell>
          <cell r="H19" t="str">
            <v>B</v>
          </cell>
          <cell r="I19">
            <v>3</v>
          </cell>
          <cell r="J19">
            <v>9</v>
          </cell>
          <cell r="K19" t="str">
            <v>A</v>
          </cell>
          <cell r="L19">
            <v>4</v>
          </cell>
          <cell r="M19">
            <v>12</v>
          </cell>
          <cell r="N19" t="str">
            <v>A</v>
          </cell>
          <cell r="O19">
            <v>4</v>
          </cell>
          <cell r="P19">
            <v>12</v>
          </cell>
          <cell r="Q19" t="str">
            <v>B</v>
          </cell>
          <cell r="R19">
            <v>3</v>
          </cell>
          <cell r="S19">
            <v>6</v>
          </cell>
          <cell r="T19" t="str">
            <v>B</v>
          </cell>
          <cell r="U19">
            <v>3</v>
          </cell>
          <cell r="V19">
            <v>6</v>
          </cell>
          <cell r="W19" t="str">
            <v>B</v>
          </cell>
          <cell r="X19">
            <v>3</v>
          </cell>
          <cell r="Y19">
            <v>6</v>
          </cell>
          <cell r="Z19" t="str">
            <v>B</v>
          </cell>
          <cell r="AA19">
            <v>3</v>
          </cell>
          <cell r="AB19">
            <v>9</v>
          </cell>
          <cell r="AC19" t="str">
            <v>A</v>
          </cell>
          <cell r="AD19">
            <v>4</v>
          </cell>
          <cell r="AE19">
            <v>8</v>
          </cell>
          <cell r="AF19" t="str">
            <v>B</v>
          </cell>
          <cell r="AG19">
            <v>3</v>
          </cell>
          <cell r="AH19">
            <v>6</v>
          </cell>
          <cell r="AI19">
            <v>22</v>
          </cell>
          <cell r="AJ19">
            <v>74</v>
          </cell>
          <cell r="AK19">
            <v>3.3636363636363638</v>
          </cell>
          <cell r="AL19">
            <v>44</v>
          </cell>
          <cell r="AM19">
            <v>152</v>
          </cell>
          <cell r="AN19">
            <v>3.4545454545454546</v>
          </cell>
        </row>
        <row r="20">
          <cell r="A20">
            <v>102221891</v>
          </cell>
          <cell r="B20" t="str">
            <v>Tia Riana</v>
          </cell>
          <cell r="C20">
            <v>102221891</v>
          </cell>
          <cell r="D20" t="str">
            <v>II</v>
          </cell>
          <cell r="E20" t="str">
            <v>2022/2023</v>
          </cell>
          <cell r="F20" t="str">
            <v>2022/2023</v>
          </cell>
          <cell r="G20">
            <v>19</v>
          </cell>
          <cell r="H20" t="str">
            <v>B</v>
          </cell>
          <cell r="I20">
            <v>3</v>
          </cell>
          <cell r="J20">
            <v>9</v>
          </cell>
          <cell r="K20" t="str">
            <v>A</v>
          </cell>
          <cell r="L20">
            <v>4</v>
          </cell>
          <cell r="M20">
            <v>12</v>
          </cell>
          <cell r="N20" t="str">
            <v>A</v>
          </cell>
          <cell r="O20">
            <v>4</v>
          </cell>
          <cell r="P20">
            <v>12</v>
          </cell>
          <cell r="Q20" t="str">
            <v>A</v>
          </cell>
          <cell r="R20">
            <v>4</v>
          </cell>
          <cell r="S20">
            <v>8</v>
          </cell>
          <cell r="T20" t="str">
            <v>B</v>
          </cell>
          <cell r="U20">
            <v>3</v>
          </cell>
          <cell r="V20">
            <v>6</v>
          </cell>
          <cell r="W20" t="str">
            <v>B</v>
          </cell>
          <cell r="X20">
            <v>3</v>
          </cell>
          <cell r="Y20">
            <v>6</v>
          </cell>
          <cell r="Z20" t="str">
            <v>B</v>
          </cell>
          <cell r="AA20">
            <v>3</v>
          </cell>
          <cell r="AB20">
            <v>9</v>
          </cell>
          <cell r="AC20" t="str">
            <v>A</v>
          </cell>
          <cell r="AD20">
            <v>4</v>
          </cell>
          <cell r="AE20">
            <v>8</v>
          </cell>
          <cell r="AF20" t="str">
            <v>B</v>
          </cell>
          <cell r="AG20">
            <v>3</v>
          </cell>
          <cell r="AH20">
            <v>6</v>
          </cell>
          <cell r="AI20">
            <v>22</v>
          </cell>
          <cell r="AJ20">
            <v>76</v>
          </cell>
          <cell r="AK20">
            <v>3.4545454545454546</v>
          </cell>
          <cell r="AL20">
            <v>44</v>
          </cell>
          <cell r="AM20">
            <v>155</v>
          </cell>
          <cell r="AN20">
            <v>3.5227272727272729</v>
          </cell>
        </row>
        <row r="21">
          <cell r="A21">
            <v>102221892</v>
          </cell>
          <cell r="B21" t="str">
            <v xml:space="preserve">V. Nada Brahmantya </v>
          </cell>
          <cell r="C21">
            <v>102221892</v>
          </cell>
          <cell r="D21" t="str">
            <v>II</v>
          </cell>
          <cell r="E21" t="str">
            <v>2022/2023</v>
          </cell>
          <cell r="F21" t="str">
            <v>2022/2023</v>
          </cell>
          <cell r="G21">
            <v>20</v>
          </cell>
          <cell r="H21" t="str">
            <v>C</v>
          </cell>
          <cell r="I21">
            <v>2</v>
          </cell>
          <cell r="J21">
            <v>6</v>
          </cell>
          <cell r="K21" t="str">
            <v>A</v>
          </cell>
          <cell r="L21">
            <v>4</v>
          </cell>
          <cell r="M21">
            <v>12</v>
          </cell>
          <cell r="N21" t="str">
            <v>A</v>
          </cell>
          <cell r="O21">
            <v>4</v>
          </cell>
          <cell r="P21">
            <v>12</v>
          </cell>
          <cell r="Q21" t="str">
            <v>A</v>
          </cell>
          <cell r="R21">
            <v>4</v>
          </cell>
          <cell r="S21">
            <v>8</v>
          </cell>
          <cell r="T21" t="str">
            <v>B</v>
          </cell>
          <cell r="U21">
            <v>3</v>
          </cell>
          <cell r="V21">
            <v>6</v>
          </cell>
          <cell r="W21" t="str">
            <v>B</v>
          </cell>
          <cell r="X21">
            <v>3</v>
          </cell>
          <cell r="Y21">
            <v>6</v>
          </cell>
          <cell r="Z21" t="str">
            <v>B</v>
          </cell>
          <cell r="AA21">
            <v>3</v>
          </cell>
          <cell r="AB21">
            <v>9</v>
          </cell>
          <cell r="AC21" t="str">
            <v>A</v>
          </cell>
          <cell r="AD21">
            <v>4</v>
          </cell>
          <cell r="AE21">
            <v>8</v>
          </cell>
          <cell r="AF21" t="str">
            <v>B</v>
          </cell>
          <cell r="AG21">
            <v>3</v>
          </cell>
          <cell r="AH21">
            <v>6</v>
          </cell>
          <cell r="AI21">
            <v>22</v>
          </cell>
          <cell r="AJ21">
            <v>73</v>
          </cell>
          <cell r="AK21">
            <v>3.3181818181818183</v>
          </cell>
          <cell r="AL21">
            <v>44</v>
          </cell>
          <cell r="AM21">
            <v>147</v>
          </cell>
          <cell r="AN21">
            <v>3.3409090909090908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22</v>
          </cell>
          <cell r="AJ22">
            <v>0</v>
          </cell>
          <cell r="AK22">
            <v>0</v>
          </cell>
          <cell r="AL22">
            <v>44</v>
          </cell>
          <cell r="AM22">
            <v>0</v>
          </cell>
          <cell r="AN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22</v>
          </cell>
          <cell r="AJ23">
            <v>0</v>
          </cell>
          <cell r="AK23">
            <v>0</v>
          </cell>
          <cell r="AL23">
            <v>44</v>
          </cell>
          <cell r="AM23">
            <v>0</v>
          </cell>
          <cell r="AN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22</v>
          </cell>
          <cell r="AJ24">
            <v>0</v>
          </cell>
          <cell r="AK24">
            <v>0</v>
          </cell>
          <cell r="AL24">
            <v>44</v>
          </cell>
          <cell r="AM24">
            <v>0</v>
          </cell>
          <cell r="AN24">
            <v>0</v>
          </cell>
        </row>
        <row r="25">
          <cell r="A25">
            <v>102221893</v>
          </cell>
          <cell r="B25" t="str">
            <v xml:space="preserve">Ary Siswidiastuti </v>
          </cell>
          <cell r="C25">
            <v>102221893</v>
          </cell>
          <cell r="D25" t="str">
            <v>II</v>
          </cell>
          <cell r="E25" t="str">
            <v>2022/2023</v>
          </cell>
          <cell r="F25" t="str">
            <v>2022/2023</v>
          </cell>
          <cell r="G25">
            <v>1</v>
          </cell>
          <cell r="H25" t="str">
            <v>A</v>
          </cell>
          <cell r="I25">
            <v>4</v>
          </cell>
          <cell r="J25">
            <v>12</v>
          </cell>
          <cell r="K25" t="str">
            <v>A</v>
          </cell>
          <cell r="L25">
            <v>4</v>
          </cell>
          <cell r="M25">
            <v>12</v>
          </cell>
          <cell r="N25" t="str">
            <v>A</v>
          </cell>
          <cell r="O25">
            <v>4</v>
          </cell>
          <cell r="P25">
            <v>12</v>
          </cell>
          <cell r="Q25" t="str">
            <v>A</v>
          </cell>
          <cell r="R25">
            <v>4</v>
          </cell>
          <cell r="S25">
            <v>8</v>
          </cell>
          <cell r="T25" t="str">
            <v>B</v>
          </cell>
          <cell r="U25">
            <v>3</v>
          </cell>
          <cell r="V25">
            <v>6</v>
          </cell>
          <cell r="W25" t="str">
            <v>B</v>
          </cell>
          <cell r="X25">
            <v>3</v>
          </cell>
          <cell r="Y25">
            <v>6</v>
          </cell>
          <cell r="Z25" t="str">
            <v>A</v>
          </cell>
          <cell r="AA25">
            <v>4</v>
          </cell>
          <cell r="AB25">
            <v>12</v>
          </cell>
          <cell r="AC25" t="str">
            <v>A</v>
          </cell>
          <cell r="AD25">
            <v>4</v>
          </cell>
          <cell r="AE25">
            <v>8</v>
          </cell>
          <cell r="AF25" t="str">
            <v>B</v>
          </cell>
          <cell r="AG25">
            <v>3</v>
          </cell>
          <cell r="AH25">
            <v>6</v>
          </cell>
          <cell r="AI25">
            <v>22</v>
          </cell>
          <cell r="AJ25">
            <v>82</v>
          </cell>
          <cell r="AK25">
            <v>3.7272727272727271</v>
          </cell>
          <cell r="AL25">
            <v>44</v>
          </cell>
          <cell r="AM25">
            <v>170</v>
          </cell>
          <cell r="AN25">
            <v>3.8636363636363638</v>
          </cell>
        </row>
        <row r="26">
          <cell r="A26">
            <v>106</v>
          </cell>
          <cell r="B26" t="str">
            <v xml:space="preserve">Ayu Lestari </v>
          </cell>
          <cell r="C26">
            <v>102221894</v>
          </cell>
          <cell r="D26" t="str">
            <v>II</v>
          </cell>
          <cell r="E26" t="str">
            <v>2022/2023</v>
          </cell>
          <cell r="F26" t="str">
            <v>2022/2023</v>
          </cell>
          <cell r="G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22</v>
          </cell>
          <cell r="AJ26">
            <v>0</v>
          </cell>
          <cell r="AK26">
            <v>0</v>
          </cell>
          <cell r="AL26">
            <v>44</v>
          </cell>
          <cell r="AM26">
            <v>77</v>
          </cell>
          <cell r="AN26">
            <v>1.75</v>
          </cell>
        </row>
        <row r="27">
          <cell r="A27">
            <v>102221895</v>
          </cell>
          <cell r="B27" t="str">
            <v xml:space="preserve">Chulasoh </v>
          </cell>
          <cell r="C27">
            <v>102221895</v>
          </cell>
          <cell r="D27" t="str">
            <v>II</v>
          </cell>
          <cell r="E27" t="str">
            <v>2022/2023</v>
          </cell>
          <cell r="F27" t="str">
            <v>2022/2023</v>
          </cell>
          <cell r="G27">
            <v>3</v>
          </cell>
          <cell r="H27" t="str">
            <v>A</v>
          </cell>
          <cell r="I27">
            <v>4</v>
          </cell>
          <cell r="J27">
            <v>12</v>
          </cell>
          <cell r="K27" t="str">
            <v>A</v>
          </cell>
          <cell r="L27">
            <v>4</v>
          </cell>
          <cell r="M27">
            <v>12</v>
          </cell>
          <cell r="N27" t="str">
            <v>A</v>
          </cell>
          <cell r="O27">
            <v>4</v>
          </cell>
          <cell r="P27">
            <v>12</v>
          </cell>
          <cell r="Q27" t="str">
            <v>A</v>
          </cell>
          <cell r="R27">
            <v>4</v>
          </cell>
          <cell r="S27">
            <v>8</v>
          </cell>
          <cell r="T27" t="str">
            <v>B</v>
          </cell>
          <cell r="U27">
            <v>3</v>
          </cell>
          <cell r="V27">
            <v>6</v>
          </cell>
          <cell r="W27" t="str">
            <v>B</v>
          </cell>
          <cell r="X27">
            <v>3</v>
          </cell>
          <cell r="Y27">
            <v>6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8</v>
          </cell>
          <cell r="AF27" t="str">
            <v>B</v>
          </cell>
          <cell r="AG27">
            <v>3</v>
          </cell>
          <cell r="AH27">
            <v>6</v>
          </cell>
          <cell r="AI27">
            <v>22</v>
          </cell>
          <cell r="AJ27">
            <v>82</v>
          </cell>
          <cell r="AK27">
            <v>3.7272727272727271</v>
          </cell>
          <cell r="AL27">
            <v>44</v>
          </cell>
          <cell r="AM27">
            <v>166</v>
          </cell>
          <cell r="AN27">
            <v>3.7727272727272729</v>
          </cell>
        </row>
        <row r="28">
          <cell r="A28">
            <v>106</v>
          </cell>
          <cell r="B28" t="str">
            <v xml:space="preserve">Ciska Dwi Pebriliyani </v>
          </cell>
          <cell r="C28">
            <v>102221896</v>
          </cell>
          <cell r="D28" t="str">
            <v>II</v>
          </cell>
          <cell r="E28" t="str">
            <v>2022/2023</v>
          </cell>
          <cell r="F28" t="str">
            <v>2022/2023</v>
          </cell>
          <cell r="G28">
            <v>4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22</v>
          </cell>
          <cell r="AJ28">
            <v>0</v>
          </cell>
          <cell r="AK28">
            <v>0</v>
          </cell>
          <cell r="AL28">
            <v>44</v>
          </cell>
          <cell r="AM28">
            <v>0</v>
          </cell>
          <cell r="AN28">
            <v>0</v>
          </cell>
        </row>
        <row r="29">
          <cell r="A29">
            <v>102221897</v>
          </cell>
          <cell r="B29" t="str">
            <v xml:space="preserve">Dika Arrafi Suangga </v>
          </cell>
          <cell r="C29">
            <v>102221897</v>
          </cell>
          <cell r="D29" t="str">
            <v>II</v>
          </cell>
          <cell r="E29" t="str">
            <v>2022/2023</v>
          </cell>
          <cell r="F29" t="str">
            <v>2022/2023</v>
          </cell>
          <cell r="G29">
            <v>5</v>
          </cell>
          <cell r="H29" t="str">
            <v>A</v>
          </cell>
          <cell r="I29">
            <v>4</v>
          </cell>
          <cell r="J29">
            <v>12</v>
          </cell>
          <cell r="K29" t="str">
            <v>A</v>
          </cell>
          <cell r="L29">
            <v>4</v>
          </cell>
          <cell r="M29">
            <v>12</v>
          </cell>
          <cell r="N29" t="str">
            <v>A</v>
          </cell>
          <cell r="O29">
            <v>4</v>
          </cell>
          <cell r="P29">
            <v>12</v>
          </cell>
          <cell r="Q29" t="str">
            <v>A</v>
          </cell>
          <cell r="R29">
            <v>4</v>
          </cell>
          <cell r="S29">
            <v>8</v>
          </cell>
          <cell r="T29" t="str">
            <v>B</v>
          </cell>
          <cell r="U29">
            <v>3</v>
          </cell>
          <cell r="V29">
            <v>6</v>
          </cell>
          <cell r="W29" t="str">
            <v>B</v>
          </cell>
          <cell r="X29">
            <v>3</v>
          </cell>
          <cell r="Y29">
            <v>6</v>
          </cell>
          <cell r="Z29" t="str">
            <v>C</v>
          </cell>
          <cell r="AA29">
            <v>2</v>
          </cell>
          <cell r="AB29">
            <v>6</v>
          </cell>
          <cell r="AC29" t="str">
            <v>A</v>
          </cell>
          <cell r="AD29">
            <v>4</v>
          </cell>
          <cell r="AE29">
            <v>8</v>
          </cell>
          <cell r="AF29" t="str">
            <v>B</v>
          </cell>
          <cell r="AG29">
            <v>3</v>
          </cell>
          <cell r="AH29">
            <v>6</v>
          </cell>
          <cell r="AI29">
            <v>22</v>
          </cell>
          <cell r="AJ29">
            <v>76</v>
          </cell>
          <cell r="AK29">
            <v>3.4545454545454546</v>
          </cell>
          <cell r="AL29">
            <v>44</v>
          </cell>
          <cell r="AM29">
            <v>149</v>
          </cell>
          <cell r="AN29">
            <v>3.3863636363636362</v>
          </cell>
        </row>
        <row r="30">
          <cell r="A30">
            <v>106</v>
          </cell>
          <cell r="B30" t="str">
            <v xml:space="preserve">Eko Mariyanto </v>
          </cell>
          <cell r="C30">
            <v>102221898</v>
          </cell>
          <cell r="D30" t="str">
            <v>II</v>
          </cell>
          <cell r="E30" t="str">
            <v>2022/2023</v>
          </cell>
          <cell r="F30" t="str">
            <v>2022/2023</v>
          </cell>
          <cell r="G30">
            <v>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22</v>
          </cell>
          <cell r="AJ30">
            <v>0</v>
          </cell>
          <cell r="AK30">
            <v>0</v>
          </cell>
          <cell r="AL30">
            <v>44</v>
          </cell>
          <cell r="AM30">
            <v>0</v>
          </cell>
          <cell r="AN30">
            <v>0</v>
          </cell>
        </row>
        <row r="31">
          <cell r="A31">
            <v>102221899</v>
          </cell>
          <cell r="B31" t="str">
            <v xml:space="preserve">Fahriza Juliana Dian Utami </v>
          </cell>
          <cell r="C31">
            <v>102221899</v>
          </cell>
          <cell r="D31" t="str">
            <v>II</v>
          </cell>
          <cell r="E31" t="str">
            <v>2022/2023</v>
          </cell>
          <cell r="F31" t="str">
            <v>2022/2023</v>
          </cell>
          <cell r="G31">
            <v>7</v>
          </cell>
          <cell r="H31" t="str">
            <v>A</v>
          </cell>
          <cell r="I31">
            <v>4</v>
          </cell>
          <cell r="J31">
            <v>12</v>
          </cell>
          <cell r="K31" t="str">
            <v>A</v>
          </cell>
          <cell r="L31">
            <v>4</v>
          </cell>
          <cell r="M31">
            <v>12</v>
          </cell>
          <cell r="N31" t="str">
            <v>A</v>
          </cell>
          <cell r="O31">
            <v>4</v>
          </cell>
          <cell r="P31">
            <v>12</v>
          </cell>
          <cell r="Q31" t="str">
            <v>A</v>
          </cell>
          <cell r="R31">
            <v>4</v>
          </cell>
          <cell r="S31">
            <v>8</v>
          </cell>
          <cell r="T31" t="str">
            <v>A</v>
          </cell>
          <cell r="U31">
            <v>4</v>
          </cell>
          <cell r="V31">
            <v>8</v>
          </cell>
          <cell r="W31" t="str">
            <v>A</v>
          </cell>
          <cell r="X31">
            <v>4</v>
          </cell>
          <cell r="Y31">
            <v>8</v>
          </cell>
          <cell r="Z31" t="str">
            <v>B</v>
          </cell>
          <cell r="AA31">
            <v>3</v>
          </cell>
          <cell r="AB31">
            <v>9</v>
          </cell>
          <cell r="AC31" t="str">
            <v>A</v>
          </cell>
          <cell r="AD31">
            <v>4</v>
          </cell>
          <cell r="AE31">
            <v>8</v>
          </cell>
          <cell r="AF31" t="str">
            <v>B</v>
          </cell>
          <cell r="AG31">
            <v>3</v>
          </cell>
          <cell r="AH31">
            <v>6</v>
          </cell>
          <cell r="AI31">
            <v>22</v>
          </cell>
          <cell r="AJ31">
            <v>83</v>
          </cell>
          <cell r="AK31">
            <v>3.7727272727272729</v>
          </cell>
          <cell r="AL31">
            <v>44</v>
          </cell>
          <cell r="AM31">
            <v>161</v>
          </cell>
          <cell r="AN31">
            <v>3.6590909090909092</v>
          </cell>
        </row>
        <row r="32">
          <cell r="A32">
            <v>102221900</v>
          </cell>
          <cell r="B32" t="str">
            <v xml:space="preserve">Fahrul Umar </v>
          </cell>
          <cell r="C32">
            <v>102221900</v>
          </cell>
          <cell r="D32" t="str">
            <v>II</v>
          </cell>
          <cell r="E32" t="str">
            <v>2022/2023</v>
          </cell>
          <cell r="F32" t="str">
            <v>2022/2023</v>
          </cell>
          <cell r="G32">
            <v>8</v>
          </cell>
          <cell r="H32" t="str">
            <v>A</v>
          </cell>
          <cell r="I32">
            <v>4</v>
          </cell>
          <cell r="J32">
            <v>12</v>
          </cell>
          <cell r="K32" t="str">
            <v>A</v>
          </cell>
          <cell r="L32">
            <v>4</v>
          </cell>
          <cell r="M32">
            <v>12</v>
          </cell>
          <cell r="N32" t="str">
            <v>A</v>
          </cell>
          <cell r="O32">
            <v>4</v>
          </cell>
          <cell r="P32">
            <v>12</v>
          </cell>
          <cell r="Q32" t="str">
            <v>A</v>
          </cell>
          <cell r="R32">
            <v>4</v>
          </cell>
          <cell r="S32">
            <v>8</v>
          </cell>
          <cell r="T32" t="str">
            <v>B</v>
          </cell>
          <cell r="U32">
            <v>3</v>
          </cell>
          <cell r="V32">
            <v>6</v>
          </cell>
          <cell r="W32" t="str">
            <v>B</v>
          </cell>
          <cell r="X32">
            <v>3</v>
          </cell>
          <cell r="Y32">
            <v>6</v>
          </cell>
          <cell r="Z32" t="str">
            <v>B</v>
          </cell>
          <cell r="AA32">
            <v>3</v>
          </cell>
          <cell r="AB32">
            <v>9</v>
          </cell>
          <cell r="AC32" t="str">
            <v>A</v>
          </cell>
          <cell r="AD32">
            <v>4</v>
          </cell>
          <cell r="AE32">
            <v>8</v>
          </cell>
          <cell r="AF32" t="str">
            <v>B</v>
          </cell>
          <cell r="AG32">
            <v>3</v>
          </cell>
          <cell r="AH32">
            <v>6</v>
          </cell>
          <cell r="AI32">
            <v>22</v>
          </cell>
          <cell r="AJ32">
            <v>79</v>
          </cell>
          <cell r="AK32">
            <v>3.5909090909090908</v>
          </cell>
          <cell r="AL32">
            <v>44</v>
          </cell>
          <cell r="AM32">
            <v>156</v>
          </cell>
          <cell r="AN32">
            <v>3.5454545454545454</v>
          </cell>
        </row>
        <row r="33">
          <cell r="A33">
            <v>102221901</v>
          </cell>
          <cell r="B33" t="str">
            <v xml:space="preserve">Fenny Alviani Yuni Sumarta </v>
          </cell>
          <cell r="C33">
            <v>102221901</v>
          </cell>
          <cell r="D33" t="str">
            <v>II</v>
          </cell>
          <cell r="E33" t="str">
            <v>2022/2023</v>
          </cell>
          <cell r="F33" t="str">
            <v>2022/2023</v>
          </cell>
          <cell r="G33">
            <v>9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8</v>
          </cell>
          <cell r="T33" t="str">
            <v>B</v>
          </cell>
          <cell r="U33">
            <v>3</v>
          </cell>
          <cell r="V33">
            <v>6</v>
          </cell>
          <cell r="W33" t="str">
            <v>A</v>
          </cell>
          <cell r="X33">
            <v>4</v>
          </cell>
          <cell r="Y33">
            <v>8</v>
          </cell>
          <cell r="Z33" t="str">
            <v>B</v>
          </cell>
          <cell r="AA33">
            <v>3</v>
          </cell>
          <cell r="AB33">
            <v>9</v>
          </cell>
          <cell r="AC33" t="str">
            <v>A</v>
          </cell>
          <cell r="AD33">
            <v>4</v>
          </cell>
          <cell r="AE33">
            <v>8</v>
          </cell>
          <cell r="AF33" t="str">
            <v>B</v>
          </cell>
          <cell r="AG33">
            <v>3</v>
          </cell>
          <cell r="AH33">
            <v>6</v>
          </cell>
          <cell r="AI33">
            <v>22</v>
          </cell>
          <cell r="AJ33">
            <v>81</v>
          </cell>
          <cell r="AK33">
            <v>3.6818181818181817</v>
          </cell>
          <cell r="AL33">
            <v>44</v>
          </cell>
          <cell r="AM33">
            <v>155</v>
          </cell>
          <cell r="AN33">
            <v>3.5227272727272729</v>
          </cell>
        </row>
        <row r="34">
          <cell r="A34">
            <v>106</v>
          </cell>
          <cell r="B34" t="str">
            <v xml:space="preserve">Irfan Majid Maulana </v>
          </cell>
          <cell r="C34">
            <v>102221902</v>
          </cell>
          <cell r="D34" t="str">
            <v>II</v>
          </cell>
          <cell r="E34" t="str">
            <v>2022/2023</v>
          </cell>
          <cell r="F34" t="str">
            <v>2022/2023</v>
          </cell>
          <cell r="G34">
            <v>10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22</v>
          </cell>
          <cell r="AJ34">
            <v>0</v>
          </cell>
          <cell r="AK34">
            <v>0</v>
          </cell>
          <cell r="AL34">
            <v>44</v>
          </cell>
          <cell r="AM34">
            <v>0</v>
          </cell>
          <cell r="AN34">
            <v>0</v>
          </cell>
        </row>
        <row r="35">
          <cell r="A35">
            <v>102221903</v>
          </cell>
          <cell r="B35" t="str">
            <v xml:space="preserve">Kiki Ida Fatmawati </v>
          </cell>
          <cell r="C35">
            <v>102221903</v>
          </cell>
          <cell r="D35" t="str">
            <v>II</v>
          </cell>
          <cell r="E35" t="str">
            <v>2022/2023</v>
          </cell>
          <cell r="F35" t="str">
            <v>2022/2023</v>
          </cell>
          <cell r="G35">
            <v>11</v>
          </cell>
          <cell r="H35" t="str">
            <v>A</v>
          </cell>
          <cell r="I35">
            <v>4</v>
          </cell>
          <cell r="J35">
            <v>12</v>
          </cell>
          <cell r="K35" t="str">
            <v>A</v>
          </cell>
          <cell r="L35">
            <v>4</v>
          </cell>
          <cell r="M35">
            <v>12</v>
          </cell>
          <cell r="N35" t="str">
            <v>A</v>
          </cell>
          <cell r="O35">
            <v>4</v>
          </cell>
          <cell r="P35">
            <v>12</v>
          </cell>
          <cell r="Q35" t="str">
            <v>A</v>
          </cell>
          <cell r="R35">
            <v>4</v>
          </cell>
          <cell r="S35">
            <v>8</v>
          </cell>
          <cell r="T35" t="str">
            <v>B</v>
          </cell>
          <cell r="U35">
            <v>3</v>
          </cell>
          <cell r="V35">
            <v>6</v>
          </cell>
          <cell r="W35" t="str">
            <v>A</v>
          </cell>
          <cell r="X35">
            <v>4</v>
          </cell>
          <cell r="Y35">
            <v>8</v>
          </cell>
          <cell r="Z35" t="str">
            <v>A</v>
          </cell>
          <cell r="AA35">
            <v>4</v>
          </cell>
          <cell r="AB35">
            <v>12</v>
          </cell>
          <cell r="AC35" t="str">
            <v>A</v>
          </cell>
          <cell r="AD35">
            <v>4</v>
          </cell>
          <cell r="AE35">
            <v>8</v>
          </cell>
          <cell r="AF35" t="str">
            <v>B</v>
          </cell>
          <cell r="AG35">
            <v>3</v>
          </cell>
          <cell r="AH35">
            <v>6</v>
          </cell>
          <cell r="AI35">
            <v>22</v>
          </cell>
          <cell r="AJ35">
            <v>84</v>
          </cell>
          <cell r="AK35">
            <v>3.8181818181818183</v>
          </cell>
          <cell r="AL35">
            <v>44</v>
          </cell>
          <cell r="AM35">
            <v>161</v>
          </cell>
          <cell r="AN35">
            <v>3.6590909090909092</v>
          </cell>
        </row>
        <row r="36">
          <cell r="A36">
            <v>102221904</v>
          </cell>
          <cell r="B36" t="str">
            <v>Mochamad Farchan Aziz</v>
          </cell>
          <cell r="C36">
            <v>102221904</v>
          </cell>
          <cell r="D36" t="str">
            <v>II</v>
          </cell>
          <cell r="E36" t="str">
            <v>2022/2023</v>
          </cell>
          <cell r="F36" t="str">
            <v>2022/2023</v>
          </cell>
          <cell r="G36">
            <v>12</v>
          </cell>
          <cell r="H36" t="str">
            <v>B</v>
          </cell>
          <cell r="I36">
            <v>3</v>
          </cell>
          <cell r="J36">
            <v>9</v>
          </cell>
          <cell r="K36" t="str">
            <v>A</v>
          </cell>
          <cell r="L36">
            <v>4</v>
          </cell>
          <cell r="M36">
            <v>12</v>
          </cell>
          <cell r="N36" t="str">
            <v>B</v>
          </cell>
          <cell r="O36">
            <v>3</v>
          </cell>
          <cell r="P36">
            <v>9</v>
          </cell>
          <cell r="Q36" t="str">
            <v>A</v>
          </cell>
          <cell r="R36">
            <v>4</v>
          </cell>
          <cell r="S36">
            <v>8</v>
          </cell>
          <cell r="T36" t="str">
            <v>B</v>
          </cell>
          <cell r="U36">
            <v>3</v>
          </cell>
          <cell r="V36">
            <v>6</v>
          </cell>
          <cell r="X36">
            <v>0</v>
          </cell>
          <cell r="Y36">
            <v>0</v>
          </cell>
          <cell r="Z36" t="str">
            <v>C</v>
          </cell>
          <cell r="AA36">
            <v>2</v>
          </cell>
          <cell r="AB36">
            <v>6</v>
          </cell>
          <cell r="AC36" t="str">
            <v>A</v>
          </cell>
          <cell r="AD36">
            <v>4</v>
          </cell>
          <cell r="AE36">
            <v>8</v>
          </cell>
          <cell r="AF36" t="str">
            <v>B</v>
          </cell>
          <cell r="AG36">
            <v>3</v>
          </cell>
          <cell r="AH36">
            <v>6</v>
          </cell>
          <cell r="AI36">
            <v>22</v>
          </cell>
          <cell r="AJ36">
            <v>64</v>
          </cell>
          <cell r="AK36">
            <v>2.9090909090909092</v>
          </cell>
          <cell r="AL36">
            <v>44</v>
          </cell>
          <cell r="AM36">
            <v>143</v>
          </cell>
          <cell r="AN36">
            <v>3.25</v>
          </cell>
        </row>
        <row r="37">
          <cell r="A37">
            <v>102221905</v>
          </cell>
          <cell r="B37" t="str">
            <v xml:space="preserve">Novita Septi Yustina </v>
          </cell>
          <cell r="C37">
            <v>102221905</v>
          </cell>
          <cell r="D37" t="str">
            <v>II</v>
          </cell>
          <cell r="E37" t="str">
            <v>2022/2023</v>
          </cell>
          <cell r="F37" t="str">
            <v>2022/2023</v>
          </cell>
          <cell r="G37">
            <v>13</v>
          </cell>
          <cell r="H37" t="str">
            <v>A</v>
          </cell>
          <cell r="I37">
            <v>4</v>
          </cell>
          <cell r="J37">
            <v>12</v>
          </cell>
          <cell r="K37" t="str">
            <v>A</v>
          </cell>
          <cell r="L37">
            <v>4</v>
          </cell>
          <cell r="M37">
            <v>12</v>
          </cell>
          <cell r="N37" t="str">
            <v>A</v>
          </cell>
          <cell r="O37">
            <v>4</v>
          </cell>
          <cell r="P37">
            <v>12</v>
          </cell>
          <cell r="Q37" t="str">
            <v>A</v>
          </cell>
          <cell r="R37">
            <v>4</v>
          </cell>
          <cell r="S37">
            <v>8</v>
          </cell>
          <cell r="T37" t="str">
            <v>B</v>
          </cell>
          <cell r="U37">
            <v>3</v>
          </cell>
          <cell r="V37">
            <v>6</v>
          </cell>
          <cell r="W37" t="str">
            <v>B</v>
          </cell>
          <cell r="X37">
            <v>3</v>
          </cell>
          <cell r="Y37">
            <v>6</v>
          </cell>
          <cell r="Z37" t="str">
            <v>A</v>
          </cell>
          <cell r="AA37">
            <v>4</v>
          </cell>
          <cell r="AB37">
            <v>12</v>
          </cell>
          <cell r="AC37" t="str">
            <v>A</v>
          </cell>
          <cell r="AD37">
            <v>4</v>
          </cell>
          <cell r="AE37">
            <v>8</v>
          </cell>
          <cell r="AF37" t="str">
            <v>B</v>
          </cell>
          <cell r="AG37">
            <v>3</v>
          </cell>
          <cell r="AH37">
            <v>6</v>
          </cell>
          <cell r="AI37">
            <v>22</v>
          </cell>
          <cell r="AJ37">
            <v>82</v>
          </cell>
          <cell r="AK37">
            <v>3.7272727272727271</v>
          </cell>
          <cell r="AL37">
            <v>44</v>
          </cell>
          <cell r="AM37">
            <v>162</v>
          </cell>
          <cell r="AN37">
            <v>3.6818181818181817</v>
          </cell>
        </row>
        <row r="38">
          <cell r="A38">
            <v>106</v>
          </cell>
          <cell r="B38" t="str">
            <v xml:space="preserve">Sabita Ihsani Hijratul Hidayah </v>
          </cell>
          <cell r="C38">
            <v>102221906</v>
          </cell>
          <cell r="D38" t="str">
            <v>II</v>
          </cell>
          <cell r="E38" t="str">
            <v>2022/2023</v>
          </cell>
          <cell r="F38" t="str">
            <v>2022/2023</v>
          </cell>
          <cell r="G38">
            <v>14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22</v>
          </cell>
          <cell r="AJ38">
            <v>0</v>
          </cell>
          <cell r="AK38">
            <v>0</v>
          </cell>
          <cell r="AL38">
            <v>44</v>
          </cell>
          <cell r="AM38">
            <v>0</v>
          </cell>
          <cell r="AN38">
            <v>0</v>
          </cell>
        </row>
        <row r="39">
          <cell r="A39">
            <v>106</v>
          </cell>
          <cell r="B39" t="str">
            <v xml:space="preserve">Shella Putri Nur Halizah </v>
          </cell>
          <cell r="C39">
            <v>102221907</v>
          </cell>
          <cell r="D39" t="str">
            <v>II</v>
          </cell>
          <cell r="E39" t="str">
            <v>2022/2023</v>
          </cell>
          <cell r="F39" t="str">
            <v>2022/2023</v>
          </cell>
          <cell r="G39">
            <v>15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22</v>
          </cell>
          <cell r="AJ39">
            <v>0</v>
          </cell>
          <cell r="AK39">
            <v>0</v>
          </cell>
          <cell r="AL39">
            <v>44</v>
          </cell>
          <cell r="AM39">
            <v>0</v>
          </cell>
          <cell r="AN39">
            <v>0</v>
          </cell>
        </row>
        <row r="40">
          <cell r="A40">
            <v>102221908</v>
          </cell>
          <cell r="B40" t="str">
            <v xml:space="preserve">Sigit Alfian Julianto </v>
          </cell>
          <cell r="C40">
            <v>102221908</v>
          </cell>
          <cell r="D40" t="str">
            <v>II</v>
          </cell>
          <cell r="E40" t="str">
            <v>2022/2023</v>
          </cell>
          <cell r="F40" t="str">
            <v>2022/2023</v>
          </cell>
          <cell r="G40">
            <v>16</v>
          </cell>
          <cell r="H40" t="str">
            <v>A</v>
          </cell>
          <cell r="I40">
            <v>4</v>
          </cell>
          <cell r="J40">
            <v>12</v>
          </cell>
          <cell r="K40" t="str">
            <v>A</v>
          </cell>
          <cell r="L40">
            <v>4</v>
          </cell>
          <cell r="M40">
            <v>12</v>
          </cell>
          <cell r="N40" t="str">
            <v>A</v>
          </cell>
          <cell r="O40">
            <v>4</v>
          </cell>
          <cell r="P40">
            <v>12</v>
          </cell>
          <cell r="Q40" t="str">
            <v>A</v>
          </cell>
          <cell r="R40">
            <v>4</v>
          </cell>
          <cell r="S40">
            <v>8</v>
          </cell>
          <cell r="T40" t="str">
            <v>B</v>
          </cell>
          <cell r="U40">
            <v>3</v>
          </cell>
          <cell r="V40">
            <v>6</v>
          </cell>
          <cell r="W40" t="str">
            <v>A</v>
          </cell>
          <cell r="X40">
            <v>4</v>
          </cell>
          <cell r="Y40">
            <v>8</v>
          </cell>
          <cell r="Z40" t="str">
            <v>B</v>
          </cell>
          <cell r="AA40">
            <v>3</v>
          </cell>
          <cell r="AB40">
            <v>9</v>
          </cell>
          <cell r="AC40" t="str">
            <v>A</v>
          </cell>
          <cell r="AD40">
            <v>4</v>
          </cell>
          <cell r="AE40">
            <v>8</v>
          </cell>
          <cell r="AF40" t="str">
            <v>B</v>
          </cell>
          <cell r="AG40">
            <v>3</v>
          </cell>
          <cell r="AH40">
            <v>6</v>
          </cell>
          <cell r="AI40">
            <v>22</v>
          </cell>
          <cell r="AJ40">
            <v>81</v>
          </cell>
          <cell r="AK40">
            <v>3.6818181818181817</v>
          </cell>
          <cell r="AL40">
            <v>44</v>
          </cell>
          <cell r="AM40">
            <v>162</v>
          </cell>
          <cell r="AN40">
            <v>3.6818181818181817</v>
          </cell>
        </row>
        <row r="41">
          <cell r="A41">
            <v>102221909</v>
          </cell>
          <cell r="B41" t="str">
            <v xml:space="preserve">Susanto </v>
          </cell>
          <cell r="C41">
            <v>102221909</v>
          </cell>
          <cell r="D41" t="str">
            <v>II</v>
          </cell>
          <cell r="E41" t="str">
            <v>2022/2023</v>
          </cell>
          <cell r="F41" t="str">
            <v>2022/2023</v>
          </cell>
          <cell r="G41">
            <v>17</v>
          </cell>
          <cell r="H41" t="str">
            <v>A</v>
          </cell>
          <cell r="I41">
            <v>4</v>
          </cell>
          <cell r="J41">
            <v>12</v>
          </cell>
          <cell r="K41" t="str">
            <v>A</v>
          </cell>
          <cell r="L41">
            <v>4</v>
          </cell>
          <cell r="M41">
            <v>12</v>
          </cell>
          <cell r="N41" t="str">
            <v>A</v>
          </cell>
          <cell r="O41">
            <v>4</v>
          </cell>
          <cell r="P41">
            <v>12</v>
          </cell>
          <cell r="Q41" t="str">
            <v>A</v>
          </cell>
          <cell r="R41">
            <v>4</v>
          </cell>
          <cell r="S41">
            <v>8</v>
          </cell>
          <cell r="T41" t="str">
            <v>B</v>
          </cell>
          <cell r="U41">
            <v>3</v>
          </cell>
          <cell r="V41">
            <v>6</v>
          </cell>
          <cell r="W41" t="str">
            <v>A</v>
          </cell>
          <cell r="X41">
            <v>4</v>
          </cell>
          <cell r="Y41">
            <v>8</v>
          </cell>
          <cell r="Z41" t="str">
            <v>C</v>
          </cell>
          <cell r="AA41">
            <v>2</v>
          </cell>
          <cell r="AB41">
            <v>6</v>
          </cell>
          <cell r="AC41" t="str">
            <v>A</v>
          </cell>
          <cell r="AD41">
            <v>4</v>
          </cell>
          <cell r="AE41">
            <v>8</v>
          </cell>
          <cell r="AF41" t="str">
            <v>B</v>
          </cell>
          <cell r="AG41">
            <v>3</v>
          </cell>
          <cell r="AH41">
            <v>6</v>
          </cell>
          <cell r="AI41">
            <v>22</v>
          </cell>
          <cell r="AJ41">
            <v>78</v>
          </cell>
          <cell r="AK41">
            <v>3.5454545454545454</v>
          </cell>
          <cell r="AL41">
            <v>44</v>
          </cell>
          <cell r="AM41">
            <v>162</v>
          </cell>
          <cell r="AN41">
            <v>3.6818181818181817</v>
          </cell>
        </row>
        <row r="42">
          <cell r="A42">
            <v>102221910</v>
          </cell>
          <cell r="B42" t="str">
            <v xml:space="preserve">Tri Wulandari </v>
          </cell>
          <cell r="C42">
            <v>102221910</v>
          </cell>
          <cell r="D42" t="str">
            <v>II</v>
          </cell>
          <cell r="E42" t="str">
            <v>2022/2023</v>
          </cell>
          <cell r="F42" t="str">
            <v>2022/2023</v>
          </cell>
          <cell r="G42">
            <v>18</v>
          </cell>
          <cell r="H42" t="str">
            <v>A</v>
          </cell>
          <cell r="I42">
            <v>4</v>
          </cell>
          <cell r="J42">
            <v>12</v>
          </cell>
          <cell r="K42" t="str">
            <v>A</v>
          </cell>
          <cell r="L42">
            <v>4</v>
          </cell>
          <cell r="M42">
            <v>12</v>
          </cell>
          <cell r="N42" t="str">
            <v>A</v>
          </cell>
          <cell r="O42">
            <v>4</v>
          </cell>
          <cell r="P42">
            <v>12</v>
          </cell>
          <cell r="Q42" t="str">
            <v>A</v>
          </cell>
          <cell r="R42">
            <v>4</v>
          </cell>
          <cell r="S42">
            <v>8</v>
          </cell>
          <cell r="T42" t="str">
            <v>B</v>
          </cell>
          <cell r="U42">
            <v>3</v>
          </cell>
          <cell r="V42">
            <v>6</v>
          </cell>
          <cell r="W42" t="str">
            <v>B</v>
          </cell>
          <cell r="X42">
            <v>3</v>
          </cell>
          <cell r="Y42">
            <v>6</v>
          </cell>
          <cell r="Z42" t="str">
            <v>C</v>
          </cell>
          <cell r="AA42">
            <v>2</v>
          </cell>
          <cell r="AB42">
            <v>6</v>
          </cell>
          <cell r="AC42" t="str">
            <v>A</v>
          </cell>
          <cell r="AD42">
            <v>4</v>
          </cell>
          <cell r="AE42">
            <v>8</v>
          </cell>
          <cell r="AF42" t="str">
            <v>B</v>
          </cell>
          <cell r="AG42">
            <v>3</v>
          </cell>
          <cell r="AH42">
            <v>6</v>
          </cell>
          <cell r="AI42">
            <v>22</v>
          </cell>
          <cell r="AJ42">
            <v>76</v>
          </cell>
          <cell r="AK42">
            <v>3.4545454545454546</v>
          </cell>
          <cell r="AL42">
            <v>44</v>
          </cell>
          <cell r="AM42">
            <v>154</v>
          </cell>
          <cell r="AN42">
            <v>3.5</v>
          </cell>
        </row>
        <row r="43">
          <cell r="A43">
            <v>102221911</v>
          </cell>
          <cell r="B43" t="str">
            <v xml:space="preserve">Wahyono </v>
          </cell>
          <cell r="C43">
            <v>102221911</v>
          </cell>
          <cell r="D43" t="str">
            <v>II</v>
          </cell>
          <cell r="E43" t="str">
            <v>2022/2023</v>
          </cell>
          <cell r="F43" t="str">
            <v>2022/2023</v>
          </cell>
          <cell r="G43">
            <v>19</v>
          </cell>
          <cell r="H43" t="str">
            <v>A</v>
          </cell>
          <cell r="I43">
            <v>4</v>
          </cell>
          <cell r="J43">
            <v>12</v>
          </cell>
          <cell r="K43" t="str">
            <v>A</v>
          </cell>
          <cell r="L43">
            <v>4</v>
          </cell>
          <cell r="M43">
            <v>12</v>
          </cell>
          <cell r="N43" t="str">
            <v>A</v>
          </cell>
          <cell r="O43">
            <v>4</v>
          </cell>
          <cell r="P43">
            <v>12</v>
          </cell>
          <cell r="Q43" t="str">
            <v>A</v>
          </cell>
          <cell r="R43">
            <v>4</v>
          </cell>
          <cell r="S43">
            <v>8</v>
          </cell>
          <cell r="T43" t="str">
            <v>B</v>
          </cell>
          <cell r="U43">
            <v>3</v>
          </cell>
          <cell r="V43">
            <v>6</v>
          </cell>
          <cell r="W43" t="str">
            <v>A</v>
          </cell>
          <cell r="X43">
            <v>4</v>
          </cell>
          <cell r="Y43">
            <v>8</v>
          </cell>
          <cell r="Z43" t="str">
            <v>B</v>
          </cell>
          <cell r="AA43">
            <v>3</v>
          </cell>
          <cell r="AB43">
            <v>9</v>
          </cell>
          <cell r="AC43" t="str">
            <v>A</v>
          </cell>
          <cell r="AD43">
            <v>4</v>
          </cell>
          <cell r="AE43">
            <v>8</v>
          </cell>
          <cell r="AF43" t="str">
            <v>B</v>
          </cell>
          <cell r="AG43">
            <v>3</v>
          </cell>
          <cell r="AH43">
            <v>6</v>
          </cell>
          <cell r="AI43">
            <v>22</v>
          </cell>
          <cell r="AJ43">
            <v>81</v>
          </cell>
          <cell r="AK43">
            <v>3.6818181818181817</v>
          </cell>
          <cell r="AL43">
            <v>44</v>
          </cell>
          <cell r="AM43">
            <v>164</v>
          </cell>
          <cell r="AN43">
            <v>3.7272727272727271</v>
          </cell>
        </row>
        <row r="44">
          <cell r="A44">
            <v>102221912</v>
          </cell>
          <cell r="B44" t="str">
            <v xml:space="preserve">Yuni Umrina </v>
          </cell>
          <cell r="C44">
            <v>102221912</v>
          </cell>
          <cell r="D44" t="str">
            <v>II</v>
          </cell>
          <cell r="E44" t="str">
            <v>2022/2023</v>
          </cell>
          <cell r="F44" t="str">
            <v>2022/2023</v>
          </cell>
          <cell r="G44">
            <v>20</v>
          </cell>
          <cell r="H44" t="str">
            <v>A</v>
          </cell>
          <cell r="I44">
            <v>4</v>
          </cell>
          <cell r="J44">
            <v>12</v>
          </cell>
          <cell r="K44" t="str">
            <v>A</v>
          </cell>
          <cell r="L44">
            <v>4</v>
          </cell>
          <cell r="M44">
            <v>12</v>
          </cell>
          <cell r="N44" t="str">
            <v>A</v>
          </cell>
          <cell r="O44">
            <v>4</v>
          </cell>
          <cell r="P44">
            <v>12</v>
          </cell>
          <cell r="Q44" t="str">
            <v>A</v>
          </cell>
          <cell r="R44">
            <v>4</v>
          </cell>
          <cell r="S44">
            <v>8</v>
          </cell>
          <cell r="T44" t="str">
            <v>B</v>
          </cell>
          <cell r="U44">
            <v>3</v>
          </cell>
          <cell r="V44">
            <v>6</v>
          </cell>
          <cell r="W44" t="str">
            <v>A</v>
          </cell>
          <cell r="X44">
            <v>4</v>
          </cell>
          <cell r="Y44">
            <v>8</v>
          </cell>
          <cell r="Z44" t="str">
            <v>A</v>
          </cell>
          <cell r="AA44">
            <v>4</v>
          </cell>
          <cell r="AB44">
            <v>12</v>
          </cell>
          <cell r="AC44" t="str">
            <v>A</v>
          </cell>
          <cell r="AD44">
            <v>4</v>
          </cell>
          <cell r="AE44">
            <v>8</v>
          </cell>
          <cell r="AF44" t="str">
            <v>B</v>
          </cell>
          <cell r="AG44">
            <v>3</v>
          </cell>
          <cell r="AH44">
            <v>6</v>
          </cell>
          <cell r="AI44">
            <v>22</v>
          </cell>
          <cell r="AJ44">
            <v>84</v>
          </cell>
          <cell r="AK44">
            <v>3.8181818181818183</v>
          </cell>
          <cell r="AL44">
            <v>44</v>
          </cell>
          <cell r="AM44">
            <v>172</v>
          </cell>
          <cell r="AN44">
            <v>3.9090909090909092</v>
          </cell>
        </row>
        <row r="45">
          <cell r="A45">
            <v>44</v>
          </cell>
          <cell r="D45" t="str">
            <v>II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22</v>
          </cell>
          <cell r="AJ45">
            <v>0</v>
          </cell>
          <cell r="AK45">
            <v>0</v>
          </cell>
          <cell r="AL45">
            <v>44</v>
          </cell>
          <cell r="AM45">
            <v>0</v>
          </cell>
          <cell r="AN45">
            <v>0</v>
          </cell>
        </row>
        <row r="46">
          <cell r="A46">
            <v>45</v>
          </cell>
          <cell r="D46" t="str">
            <v>II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44</v>
          </cell>
          <cell r="AM46">
            <v>0</v>
          </cell>
          <cell r="AN46">
            <v>0</v>
          </cell>
        </row>
        <row r="47">
          <cell r="A47">
            <v>46</v>
          </cell>
          <cell r="D47" t="str">
            <v>II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44</v>
          </cell>
          <cell r="AM47">
            <v>0</v>
          </cell>
          <cell r="AN47">
            <v>0</v>
          </cell>
        </row>
        <row r="48">
          <cell r="A48">
            <v>102221917</v>
          </cell>
          <cell r="B48" t="str">
            <v>Anah Nurzanah</v>
          </cell>
          <cell r="C48">
            <v>102221917</v>
          </cell>
          <cell r="D48" t="str">
            <v>II</v>
          </cell>
          <cell r="E48" t="str">
            <v>2022/2023</v>
          </cell>
          <cell r="F48" t="str">
            <v>2022/2023</v>
          </cell>
          <cell r="G48">
            <v>1</v>
          </cell>
          <cell r="H48" t="str">
            <v>B</v>
          </cell>
          <cell r="I48">
            <v>3</v>
          </cell>
          <cell r="J48">
            <v>9</v>
          </cell>
          <cell r="K48" t="str">
            <v>A</v>
          </cell>
          <cell r="L48">
            <v>4</v>
          </cell>
          <cell r="M48">
            <v>12</v>
          </cell>
          <cell r="N48" t="str">
            <v>B</v>
          </cell>
          <cell r="O48">
            <v>3</v>
          </cell>
          <cell r="P48">
            <v>9</v>
          </cell>
          <cell r="Q48" t="str">
            <v>B</v>
          </cell>
          <cell r="R48">
            <v>3</v>
          </cell>
          <cell r="S48">
            <v>6</v>
          </cell>
          <cell r="T48" t="str">
            <v>A</v>
          </cell>
          <cell r="U48">
            <v>4</v>
          </cell>
          <cell r="V48">
            <v>8</v>
          </cell>
          <cell r="W48" t="str">
            <v>B</v>
          </cell>
          <cell r="X48">
            <v>3</v>
          </cell>
          <cell r="Y48">
            <v>6</v>
          </cell>
          <cell r="Z48" t="str">
            <v>A</v>
          </cell>
          <cell r="AA48">
            <v>4</v>
          </cell>
          <cell r="AB48">
            <v>12</v>
          </cell>
          <cell r="AC48" t="str">
            <v>A</v>
          </cell>
          <cell r="AD48">
            <v>4</v>
          </cell>
          <cell r="AE48">
            <v>8</v>
          </cell>
          <cell r="AF48" t="str">
            <v>B</v>
          </cell>
          <cell r="AG48">
            <v>3</v>
          </cell>
          <cell r="AH48">
            <v>6</v>
          </cell>
          <cell r="AI48">
            <v>22</v>
          </cell>
          <cell r="AJ48">
            <v>76</v>
          </cell>
          <cell r="AK48">
            <v>3.4545454545454546</v>
          </cell>
          <cell r="AL48">
            <v>44</v>
          </cell>
          <cell r="AM48">
            <v>162</v>
          </cell>
          <cell r="AN48">
            <v>3.6818181818181817</v>
          </cell>
        </row>
        <row r="49">
          <cell r="A49">
            <v>106</v>
          </cell>
          <cell r="B49" t="str">
            <v xml:space="preserve">Ayu Safitri </v>
          </cell>
          <cell r="C49">
            <v>102221918</v>
          </cell>
          <cell r="D49" t="str">
            <v>II</v>
          </cell>
          <cell r="E49" t="str">
            <v>2022/2023</v>
          </cell>
          <cell r="F49" t="str">
            <v>2022/2023</v>
          </cell>
          <cell r="G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22</v>
          </cell>
          <cell r="AJ49">
            <v>0</v>
          </cell>
          <cell r="AK49">
            <v>0</v>
          </cell>
          <cell r="AL49">
            <v>44</v>
          </cell>
          <cell r="AM49">
            <v>0</v>
          </cell>
          <cell r="AN49">
            <v>0</v>
          </cell>
        </row>
        <row r="50">
          <cell r="A50">
            <v>102221919</v>
          </cell>
          <cell r="B50" t="str">
            <v xml:space="preserve">Beni Aryono </v>
          </cell>
          <cell r="C50">
            <v>102221919</v>
          </cell>
          <cell r="D50" t="str">
            <v>II</v>
          </cell>
          <cell r="E50" t="str">
            <v>2022/2023</v>
          </cell>
          <cell r="F50" t="str">
            <v>2022/2023</v>
          </cell>
          <cell r="G50">
            <v>3</v>
          </cell>
          <cell r="H50" t="str">
            <v>B</v>
          </cell>
          <cell r="I50">
            <v>3</v>
          </cell>
          <cell r="J50">
            <v>9</v>
          </cell>
          <cell r="L50">
            <v>0</v>
          </cell>
          <cell r="M50">
            <v>0</v>
          </cell>
          <cell r="N50" t="str">
            <v>B</v>
          </cell>
          <cell r="O50">
            <v>3</v>
          </cell>
          <cell r="P50">
            <v>9</v>
          </cell>
          <cell r="Q50" t="str">
            <v>B</v>
          </cell>
          <cell r="R50">
            <v>3</v>
          </cell>
          <cell r="S50">
            <v>6</v>
          </cell>
          <cell r="T50" t="str">
            <v>A</v>
          </cell>
          <cell r="U50">
            <v>4</v>
          </cell>
          <cell r="V50">
            <v>8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 t="str">
            <v>A</v>
          </cell>
          <cell r="AD50">
            <v>4</v>
          </cell>
          <cell r="AE50">
            <v>8</v>
          </cell>
          <cell r="AF50" t="str">
            <v>B</v>
          </cell>
          <cell r="AG50">
            <v>3</v>
          </cell>
          <cell r="AH50">
            <v>6</v>
          </cell>
          <cell r="AI50">
            <v>22</v>
          </cell>
          <cell r="AJ50">
            <v>46</v>
          </cell>
          <cell r="AK50">
            <v>2.0909090909090908</v>
          </cell>
          <cell r="AL50">
            <v>44</v>
          </cell>
          <cell r="AM50">
            <v>131</v>
          </cell>
          <cell r="AN50">
            <v>2.9772727272727271</v>
          </cell>
        </row>
        <row r="51">
          <cell r="A51">
            <v>106</v>
          </cell>
          <cell r="B51" t="str">
            <v>Bisri Mubarok</v>
          </cell>
          <cell r="C51">
            <v>102221920</v>
          </cell>
          <cell r="D51" t="str">
            <v>II</v>
          </cell>
          <cell r="E51" t="str">
            <v>2022/2023</v>
          </cell>
          <cell r="F51" t="str">
            <v>2022/2023</v>
          </cell>
          <cell r="G51">
            <v>4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44</v>
          </cell>
          <cell r="AM51">
            <v>0</v>
          </cell>
          <cell r="AN51">
            <v>0</v>
          </cell>
        </row>
        <row r="52">
          <cell r="A52">
            <v>102221921</v>
          </cell>
          <cell r="B52" t="str">
            <v xml:space="preserve">Cahidin </v>
          </cell>
          <cell r="C52">
            <v>102221921</v>
          </cell>
          <cell r="D52" t="str">
            <v>II</v>
          </cell>
          <cell r="E52" t="str">
            <v>2022/2023</v>
          </cell>
          <cell r="F52" t="str">
            <v>2022/2023</v>
          </cell>
          <cell r="G52">
            <v>5</v>
          </cell>
          <cell r="H52" t="str">
            <v>A</v>
          </cell>
          <cell r="I52">
            <v>4</v>
          </cell>
          <cell r="J52">
            <v>12</v>
          </cell>
          <cell r="K52" t="str">
            <v>A</v>
          </cell>
          <cell r="L52">
            <v>4</v>
          </cell>
          <cell r="M52">
            <v>12</v>
          </cell>
          <cell r="N52" t="str">
            <v>A</v>
          </cell>
          <cell r="O52">
            <v>4</v>
          </cell>
          <cell r="P52">
            <v>12</v>
          </cell>
          <cell r="Q52" t="str">
            <v>A</v>
          </cell>
          <cell r="R52">
            <v>4</v>
          </cell>
          <cell r="S52">
            <v>8</v>
          </cell>
          <cell r="T52" t="str">
            <v>A</v>
          </cell>
          <cell r="U52">
            <v>4</v>
          </cell>
          <cell r="V52">
            <v>8</v>
          </cell>
          <cell r="W52" t="str">
            <v>A</v>
          </cell>
          <cell r="X52">
            <v>4</v>
          </cell>
          <cell r="Y52">
            <v>8</v>
          </cell>
          <cell r="Z52" t="str">
            <v>A</v>
          </cell>
          <cell r="AA52">
            <v>4</v>
          </cell>
          <cell r="AB52">
            <v>12</v>
          </cell>
          <cell r="AC52" t="str">
            <v>A</v>
          </cell>
          <cell r="AD52">
            <v>4</v>
          </cell>
          <cell r="AE52">
            <v>8</v>
          </cell>
          <cell r="AF52" t="str">
            <v>A</v>
          </cell>
          <cell r="AG52">
            <v>4</v>
          </cell>
          <cell r="AH52">
            <v>8</v>
          </cell>
          <cell r="AI52">
            <v>22</v>
          </cell>
          <cell r="AJ52">
            <v>88</v>
          </cell>
          <cell r="AK52">
            <v>4</v>
          </cell>
          <cell r="AL52">
            <v>44</v>
          </cell>
          <cell r="AM52">
            <v>176</v>
          </cell>
          <cell r="AN52">
            <v>4</v>
          </cell>
        </row>
        <row r="53">
          <cell r="A53">
            <v>102221922</v>
          </cell>
          <cell r="B53" t="str">
            <v xml:space="preserve">Cahyono </v>
          </cell>
          <cell r="C53">
            <v>102221922</v>
          </cell>
          <cell r="D53" t="str">
            <v>II</v>
          </cell>
          <cell r="E53" t="str">
            <v>2022/2023</v>
          </cell>
          <cell r="F53" t="str">
            <v>2022/2023</v>
          </cell>
          <cell r="G53">
            <v>6</v>
          </cell>
          <cell r="H53" t="str">
            <v>A</v>
          </cell>
          <cell r="I53">
            <v>4</v>
          </cell>
          <cell r="J53">
            <v>12</v>
          </cell>
          <cell r="K53" t="str">
            <v>A</v>
          </cell>
          <cell r="L53">
            <v>4</v>
          </cell>
          <cell r="M53">
            <v>12</v>
          </cell>
          <cell r="N53" t="str">
            <v>A</v>
          </cell>
          <cell r="O53">
            <v>4</v>
          </cell>
          <cell r="P53">
            <v>12</v>
          </cell>
          <cell r="Q53" t="str">
            <v>A</v>
          </cell>
          <cell r="R53">
            <v>4</v>
          </cell>
          <cell r="S53">
            <v>8</v>
          </cell>
          <cell r="T53" t="str">
            <v>B</v>
          </cell>
          <cell r="U53">
            <v>3</v>
          </cell>
          <cell r="V53">
            <v>6</v>
          </cell>
          <cell r="W53" t="str">
            <v>B</v>
          </cell>
          <cell r="X53">
            <v>3</v>
          </cell>
          <cell r="Y53">
            <v>6</v>
          </cell>
          <cell r="Z53" t="str">
            <v>A</v>
          </cell>
          <cell r="AA53">
            <v>4</v>
          </cell>
          <cell r="AB53">
            <v>12</v>
          </cell>
          <cell r="AC53" t="str">
            <v>A</v>
          </cell>
          <cell r="AD53">
            <v>4</v>
          </cell>
          <cell r="AE53">
            <v>8</v>
          </cell>
          <cell r="AF53" t="str">
            <v>A</v>
          </cell>
          <cell r="AG53">
            <v>4</v>
          </cell>
          <cell r="AH53">
            <v>8</v>
          </cell>
          <cell r="AI53">
            <v>22</v>
          </cell>
          <cell r="AJ53">
            <v>84</v>
          </cell>
          <cell r="AK53">
            <v>3.8181818181818183</v>
          </cell>
          <cell r="AL53">
            <v>44</v>
          </cell>
          <cell r="AM53">
            <v>167</v>
          </cell>
          <cell r="AN53">
            <v>3.7954545454545454</v>
          </cell>
        </row>
        <row r="54">
          <cell r="A54">
            <v>102221923</v>
          </cell>
          <cell r="B54" t="str">
            <v xml:space="preserve">Candra Heriyanto </v>
          </cell>
          <cell r="C54">
            <v>102221923</v>
          </cell>
          <cell r="D54" t="str">
            <v>II</v>
          </cell>
          <cell r="E54" t="str">
            <v>2022/2023</v>
          </cell>
          <cell r="F54" t="str">
            <v>2022/2023</v>
          </cell>
          <cell r="G54">
            <v>7</v>
          </cell>
          <cell r="H54" t="str">
            <v>B</v>
          </cell>
          <cell r="I54">
            <v>3</v>
          </cell>
          <cell r="J54">
            <v>9</v>
          </cell>
          <cell r="L54">
            <v>0</v>
          </cell>
          <cell r="M54">
            <v>0</v>
          </cell>
          <cell r="N54" t="str">
            <v>B</v>
          </cell>
          <cell r="O54">
            <v>3</v>
          </cell>
          <cell r="P54">
            <v>9</v>
          </cell>
          <cell r="Q54" t="str">
            <v>B</v>
          </cell>
          <cell r="R54">
            <v>3</v>
          </cell>
          <cell r="S54">
            <v>6</v>
          </cell>
          <cell r="T54" t="str">
            <v>B</v>
          </cell>
          <cell r="U54">
            <v>3</v>
          </cell>
          <cell r="V54">
            <v>6</v>
          </cell>
          <cell r="W54" t="str">
            <v>B</v>
          </cell>
          <cell r="X54">
            <v>3</v>
          </cell>
          <cell r="Y54">
            <v>6</v>
          </cell>
          <cell r="AA54">
            <v>0</v>
          </cell>
          <cell r="AB54">
            <v>0</v>
          </cell>
          <cell r="AC54" t="str">
            <v>A</v>
          </cell>
          <cell r="AD54">
            <v>4</v>
          </cell>
          <cell r="AE54">
            <v>8</v>
          </cell>
          <cell r="AF54" t="str">
            <v>B</v>
          </cell>
          <cell r="AG54">
            <v>3</v>
          </cell>
          <cell r="AH54">
            <v>6</v>
          </cell>
          <cell r="AI54">
            <v>22</v>
          </cell>
          <cell r="AJ54">
            <v>50</v>
          </cell>
          <cell r="AK54">
            <v>2.2727272727272729</v>
          </cell>
          <cell r="AL54">
            <v>44</v>
          </cell>
          <cell r="AM54">
            <v>128</v>
          </cell>
          <cell r="AN54">
            <v>2.9090909090909092</v>
          </cell>
        </row>
        <row r="55">
          <cell r="A55">
            <v>106</v>
          </cell>
          <cell r="B55" t="str">
            <v>Dimas Prasetyo</v>
          </cell>
          <cell r="C55">
            <v>102221924</v>
          </cell>
          <cell r="D55" t="str">
            <v>II</v>
          </cell>
          <cell r="E55" t="str">
            <v>2022/2023</v>
          </cell>
          <cell r="F55" t="str">
            <v>2022/2023</v>
          </cell>
          <cell r="G55">
            <v>8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44</v>
          </cell>
          <cell r="AM55">
            <v>0</v>
          </cell>
          <cell r="AN55">
            <v>0</v>
          </cell>
        </row>
        <row r="56">
          <cell r="A56">
            <v>106</v>
          </cell>
          <cell r="B56" t="str">
            <v xml:space="preserve">Dio Eko Purnomo </v>
          </cell>
          <cell r="C56">
            <v>102221925</v>
          </cell>
          <cell r="D56" t="str">
            <v>II</v>
          </cell>
          <cell r="E56" t="str">
            <v>2022/2023</v>
          </cell>
          <cell r="F56" t="str">
            <v>2022/2023</v>
          </cell>
          <cell r="G56">
            <v>9</v>
          </cell>
          <cell r="H56" t="str">
            <v>A</v>
          </cell>
          <cell r="I56">
            <v>4</v>
          </cell>
          <cell r="J56">
            <v>12</v>
          </cell>
          <cell r="K56" t="str">
            <v>A</v>
          </cell>
          <cell r="L56">
            <v>4</v>
          </cell>
          <cell r="M56">
            <v>12</v>
          </cell>
          <cell r="N56" t="str">
            <v>B</v>
          </cell>
          <cell r="O56">
            <v>3</v>
          </cell>
          <cell r="P56">
            <v>9</v>
          </cell>
          <cell r="Q56" t="str">
            <v>A</v>
          </cell>
          <cell r="R56">
            <v>4</v>
          </cell>
          <cell r="S56">
            <v>8</v>
          </cell>
          <cell r="T56" t="str">
            <v>A</v>
          </cell>
          <cell r="U56">
            <v>4</v>
          </cell>
          <cell r="V56">
            <v>8</v>
          </cell>
          <cell r="W56" t="str">
            <v>B</v>
          </cell>
          <cell r="X56">
            <v>3</v>
          </cell>
          <cell r="Y56">
            <v>6</v>
          </cell>
          <cell r="Z56" t="str">
            <v>A</v>
          </cell>
          <cell r="AA56">
            <v>4</v>
          </cell>
          <cell r="AB56">
            <v>12</v>
          </cell>
          <cell r="AC56" t="str">
            <v>A</v>
          </cell>
          <cell r="AD56">
            <v>4</v>
          </cell>
          <cell r="AE56">
            <v>8</v>
          </cell>
          <cell r="AF56" t="str">
            <v>A</v>
          </cell>
          <cell r="AG56">
            <v>4</v>
          </cell>
          <cell r="AH56">
            <v>8</v>
          </cell>
          <cell r="AI56">
            <v>22</v>
          </cell>
          <cell r="AJ56">
            <v>83</v>
          </cell>
          <cell r="AK56">
            <v>3.7727272727272729</v>
          </cell>
          <cell r="AL56">
            <v>44</v>
          </cell>
          <cell r="AM56">
            <v>171</v>
          </cell>
          <cell r="AN56">
            <v>3.8863636363636362</v>
          </cell>
        </row>
        <row r="57">
          <cell r="A57">
            <v>102221926</v>
          </cell>
          <cell r="B57" t="str">
            <v>Hasan Hariri</v>
          </cell>
          <cell r="C57">
            <v>102221926</v>
          </cell>
          <cell r="D57" t="str">
            <v>II</v>
          </cell>
          <cell r="E57" t="str">
            <v>2022/2023</v>
          </cell>
          <cell r="F57" t="str">
            <v>2022/2023</v>
          </cell>
          <cell r="G57">
            <v>10</v>
          </cell>
          <cell r="H57" t="str">
            <v>A</v>
          </cell>
          <cell r="I57">
            <v>4</v>
          </cell>
          <cell r="J57">
            <v>12</v>
          </cell>
          <cell r="K57" t="str">
            <v>A</v>
          </cell>
          <cell r="L57">
            <v>4</v>
          </cell>
          <cell r="M57">
            <v>12</v>
          </cell>
          <cell r="N57" t="str">
            <v>A</v>
          </cell>
          <cell r="O57">
            <v>4</v>
          </cell>
          <cell r="P57">
            <v>12</v>
          </cell>
          <cell r="Q57" t="str">
            <v>A</v>
          </cell>
          <cell r="R57">
            <v>4</v>
          </cell>
          <cell r="S57">
            <v>8</v>
          </cell>
          <cell r="T57" t="str">
            <v>A</v>
          </cell>
          <cell r="U57">
            <v>4</v>
          </cell>
          <cell r="V57">
            <v>8</v>
          </cell>
          <cell r="W57" t="str">
            <v>B</v>
          </cell>
          <cell r="X57">
            <v>3</v>
          </cell>
          <cell r="Y57">
            <v>6</v>
          </cell>
          <cell r="Z57" t="str">
            <v>A</v>
          </cell>
          <cell r="AA57">
            <v>4</v>
          </cell>
          <cell r="AB57">
            <v>12</v>
          </cell>
          <cell r="AC57" t="str">
            <v>A</v>
          </cell>
          <cell r="AD57">
            <v>4</v>
          </cell>
          <cell r="AE57">
            <v>8</v>
          </cell>
          <cell r="AF57" t="str">
            <v>A</v>
          </cell>
          <cell r="AG57">
            <v>4</v>
          </cell>
          <cell r="AH57">
            <v>8</v>
          </cell>
          <cell r="AI57">
            <v>22</v>
          </cell>
          <cell r="AJ57">
            <v>86</v>
          </cell>
          <cell r="AK57">
            <v>3.9090909090909092</v>
          </cell>
          <cell r="AL57">
            <v>44</v>
          </cell>
          <cell r="AM57">
            <v>172</v>
          </cell>
          <cell r="AN57">
            <v>3.9090909090909092</v>
          </cell>
        </row>
        <row r="58">
          <cell r="A58">
            <v>106</v>
          </cell>
          <cell r="B58" t="str">
            <v xml:space="preserve">Ikbal </v>
          </cell>
          <cell r="C58">
            <v>102221927</v>
          </cell>
          <cell r="D58" t="str">
            <v>II</v>
          </cell>
          <cell r="E58" t="str">
            <v>2022/2023</v>
          </cell>
          <cell r="F58" t="str">
            <v>2022/2023</v>
          </cell>
          <cell r="G58">
            <v>11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22</v>
          </cell>
          <cell r="AJ58">
            <v>0</v>
          </cell>
          <cell r="AK58">
            <v>0</v>
          </cell>
          <cell r="AL58">
            <v>44</v>
          </cell>
          <cell r="AM58">
            <v>0</v>
          </cell>
          <cell r="AN58">
            <v>0</v>
          </cell>
        </row>
        <row r="59">
          <cell r="A59">
            <v>102221928</v>
          </cell>
          <cell r="B59" t="str">
            <v xml:space="preserve">Kosidah </v>
          </cell>
          <cell r="C59">
            <v>102221928</v>
          </cell>
          <cell r="D59" t="str">
            <v>II</v>
          </cell>
          <cell r="E59" t="str">
            <v>2022/2023</v>
          </cell>
          <cell r="F59" t="str">
            <v>2022/2023</v>
          </cell>
          <cell r="G59">
            <v>12</v>
          </cell>
          <cell r="H59" t="str">
            <v>B</v>
          </cell>
          <cell r="I59">
            <v>3</v>
          </cell>
          <cell r="J59">
            <v>9</v>
          </cell>
          <cell r="K59" t="str">
            <v>A</v>
          </cell>
          <cell r="L59">
            <v>4</v>
          </cell>
          <cell r="M59">
            <v>12</v>
          </cell>
          <cell r="N59" t="str">
            <v>A</v>
          </cell>
          <cell r="O59">
            <v>4</v>
          </cell>
          <cell r="P59">
            <v>12</v>
          </cell>
          <cell r="Q59" t="str">
            <v>A</v>
          </cell>
          <cell r="R59">
            <v>4</v>
          </cell>
          <cell r="S59">
            <v>8</v>
          </cell>
          <cell r="T59" t="str">
            <v>B</v>
          </cell>
          <cell r="U59">
            <v>3</v>
          </cell>
          <cell r="V59">
            <v>6</v>
          </cell>
          <cell r="W59" t="str">
            <v>B</v>
          </cell>
          <cell r="X59">
            <v>3</v>
          </cell>
          <cell r="Y59">
            <v>6</v>
          </cell>
          <cell r="Z59" t="str">
            <v>A</v>
          </cell>
          <cell r="AA59">
            <v>4</v>
          </cell>
          <cell r="AB59">
            <v>12</v>
          </cell>
          <cell r="AC59" t="str">
            <v>A</v>
          </cell>
          <cell r="AD59">
            <v>4</v>
          </cell>
          <cell r="AE59">
            <v>8</v>
          </cell>
          <cell r="AF59" t="str">
            <v>B</v>
          </cell>
          <cell r="AG59">
            <v>3</v>
          </cell>
          <cell r="AH59">
            <v>6</v>
          </cell>
          <cell r="AI59">
            <v>22</v>
          </cell>
          <cell r="AJ59">
            <v>79</v>
          </cell>
          <cell r="AK59">
            <v>3.5909090909090908</v>
          </cell>
          <cell r="AL59">
            <v>44</v>
          </cell>
          <cell r="AM59">
            <v>163</v>
          </cell>
          <cell r="AN59">
            <v>3.7045454545454546</v>
          </cell>
        </row>
        <row r="60">
          <cell r="A60">
            <v>106</v>
          </cell>
          <cell r="B60" t="str">
            <v xml:space="preserve">Kosim </v>
          </cell>
          <cell r="C60">
            <v>102221929</v>
          </cell>
          <cell r="D60" t="str">
            <v>II</v>
          </cell>
          <cell r="E60" t="str">
            <v>2022/2023</v>
          </cell>
          <cell r="F60" t="str">
            <v>2022/2023</v>
          </cell>
          <cell r="G60">
            <v>13</v>
          </cell>
          <cell r="H60" t="str">
            <v>B</v>
          </cell>
          <cell r="I60">
            <v>3</v>
          </cell>
          <cell r="J60">
            <v>9</v>
          </cell>
          <cell r="K60" t="str">
            <v>A</v>
          </cell>
          <cell r="L60">
            <v>4</v>
          </cell>
          <cell r="M60">
            <v>12</v>
          </cell>
          <cell r="N60" t="str">
            <v>A</v>
          </cell>
          <cell r="O60">
            <v>4</v>
          </cell>
          <cell r="P60">
            <v>12</v>
          </cell>
          <cell r="Q60" t="str">
            <v>A</v>
          </cell>
          <cell r="R60">
            <v>4</v>
          </cell>
          <cell r="S60">
            <v>8</v>
          </cell>
          <cell r="T60" t="str">
            <v>A</v>
          </cell>
          <cell r="U60">
            <v>4</v>
          </cell>
          <cell r="V60">
            <v>8</v>
          </cell>
          <cell r="W60" t="str">
            <v>A</v>
          </cell>
          <cell r="X60">
            <v>4</v>
          </cell>
          <cell r="Y60">
            <v>8</v>
          </cell>
          <cell r="Z60" t="str">
            <v>A</v>
          </cell>
          <cell r="AA60">
            <v>4</v>
          </cell>
          <cell r="AB60">
            <v>12</v>
          </cell>
          <cell r="AC60" t="str">
            <v>A</v>
          </cell>
          <cell r="AD60">
            <v>4</v>
          </cell>
          <cell r="AE60">
            <v>8</v>
          </cell>
          <cell r="AF60" t="str">
            <v>B</v>
          </cell>
          <cell r="AG60">
            <v>3</v>
          </cell>
          <cell r="AH60">
            <v>6</v>
          </cell>
          <cell r="AI60">
            <v>22</v>
          </cell>
          <cell r="AJ60">
            <v>83</v>
          </cell>
          <cell r="AK60">
            <v>3.7727272727272729</v>
          </cell>
          <cell r="AL60">
            <v>44</v>
          </cell>
          <cell r="AM60">
            <v>169</v>
          </cell>
          <cell r="AN60">
            <v>3.8409090909090908</v>
          </cell>
        </row>
        <row r="61">
          <cell r="A61">
            <v>106</v>
          </cell>
          <cell r="B61" t="str">
            <v xml:space="preserve">Kusuma Sahid Hidayatullah </v>
          </cell>
          <cell r="C61">
            <v>102221930</v>
          </cell>
          <cell r="D61" t="str">
            <v>II</v>
          </cell>
          <cell r="E61" t="str">
            <v>2022/2023</v>
          </cell>
          <cell r="F61" t="str">
            <v>2022/2023</v>
          </cell>
          <cell r="G61">
            <v>14</v>
          </cell>
          <cell r="H61" t="str">
            <v>B</v>
          </cell>
          <cell r="I61">
            <v>3</v>
          </cell>
          <cell r="J61">
            <v>9</v>
          </cell>
          <cell r="K61" t="str">
            <v>A</v>
          </cell>
          <cell r="L61">
            <v>4</v>
          </cell>
          <cell r="M61">
            <v>12</v>
          </cell>
          <cell r="N61" t="str">
            <v>A</v>
          </cell>
          <cell r="O61">
            <v>4</v>
          </cell>
          <cell r="P61">
            <v>12</v>
          </cell>
          <cell r="Q61" t="str">
            <v>A</v>
          </cell>
          <cell r="R61">
            <v>4</v>
          </cell>
          <cell r="S61">
            <v>8</v>
          </cell>
          <cell r="T61" t="str">
            <v>A</v>
          </cell>
          <cell r="U61">
            <v>4</v>
          </cell>
          <cell r="V61">
            <v>8</v>
          </cell>
          <cell r="W61" t="str">
            <v>A</v>
          </cell>
          <cell r="X61">
            <v>4</v>
          </cell>
          <cell r="Y61">
            <v>8</v>
          </cell>
          <cell r="Z61" t="str">
            <v>A</v>
          </cell>
          <cell r="AA61">
            <v>4</v>
          </cell>
          <cell r="AB61">
            <v>12</v>
          </cell>
          <cell r="AC61" t="str">
            <v>A</v>
          </cell>
          <cell r="AD61">
            <v>4</v>
          </cell>
          <cell r="AE61">
            <v>8</v>
          </cell>
          <cell r="AF61" t="str">
            <v>B</v>
          </cell>
          <cell r="AG61">
            <v>3</v>
          </cell>
          <cell r="AH61">
            <v>6</v>
          </cell>
          <cell r="AI61">
            <v>22</v>
          </cell>
          <cell r="AJ61">
            <v>83</v>
          </cell>
          <cell r="AK61">
            <v>3.7727272727272729</v>
          </cell>
          <cell r="AL61">
            <v>44</v>
          </cell>
          <cell r="AM61">
            <v>166</v>
          </cell>
          <cell r="AN61">
            <v>3.7727272727272729</v>
          </cell>
        </row>
        <row r="62">
          <cell r="A62">
            <v>102221931</v>
          </cell>
          <cell r="B62" t="str">
            <v>Masduki</v>
          </cell>
          <cell r="C62">
            <v>102221931</v>
          </cell>
          <cell r="D62" t="str">
            <v>II</v>
          </cell>
          <cell r="E62" t="str">
            <v>2022/2023</v>
          </cell>
          <cell r="F62" t="str">
            <v>2022/2023</v>
          </cell>
          <cell r="G62">
            <v>15</v>
          </cell>
          <cell r="H62" t="str">
            <v>A</v>
          </cell>
          <cell r="I62">
            <v>4</v>
          </cell>
          <cell r="J62">
            <v>12</v>
          </cell>
          <cell r="K62" t="str">
            <v>A</v>
          </cell>
          <cell r="L62">
            <v>4</v>
          </cell>
          <cell r="M62">
            <v>12</v>
          </cell>
          <cell r="N62" t="str">
            <v>A</v>
          </cell>
          <cell r="O62">
            <v>4</v>
          </cell>
          <cell r="P62">
            <v>12</v>
          </cell>
          <cell r="Q62" t="str">
            <v>A</v>
          </cell>
          <cell r="R62">
            <v>4</v>
          </cell>
          <cell r="S62">
            <v>8</v>
          </cell>
          <cell r="T62" t="str">
            <v>A</v>
          </cell>
          <cell r="U62">
            <v>4</v>
          </cell>
          <cell r="V62">
            <v>8</v>
          </cell>
          <cell r="W62" t="str">
            <v>A</v>
          </cell>
          <cell r="X62">
            <v>4</v>
          </cell>
          <cell r="Y62">
            <v>8</v>
          </cell>
          <cell r="Z62" t="str">
            <v>A</v>
          </cell>
          <cell r="AA62">
            <v>4</v>
          </cell>
          <cell r="AB62">
            <v>12</v>
          </cell>
          <cell r="AC62" t="str">
            <v>A</v>
          </cell>
          <cell r="AD62">
            <v>4</v>
          </cell>
          <cell r="AE62">
            <v>8</v>
          </cell>
          <cell r="AF62" t="str">
            <v>A</v>
          </cell>
          <cell r="AG62">
            <v>4</v>
          </cell>
          <cell r="AH62">
            <v>8</v>
          </cell>
          <cell r="AI62">
            <v>22</v>
          </cell>
          <cell r="AJ62">
            <v>88</v>
          </cell>
          <cell r="AK62">
            <v>4</v>
          </cell>
          <cell r="AL62">
            <v>44</v>
          </cell>
          <cell r="AM62">
            <v>174</v>
          </cell>
          <cell r="AN62">
            <v>3.9545454545454546</v>
          </cell>
        </row>
        <row r="63">
          <cell r="A63">
            <v>106</v>
          </cell>
          <cell r="B63" t="str">
            <v xml:space="preserve">Moh. Teguh Maulana </v>
          </cell>
          <cell r="C63">
            <v>102221932</v>
          </cell>
          <cell r="D63" t="str">
            <v>II</v>
          </cell>
          <cell r="E63" t="str">
            <v>2022/2023</v>
          </cell>
          <cell r="F63" t="str">
            <v>2022/2023</v>
          </cell>
          <cell r="G63">
            <v>16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22</v>
          </cell>
          <cell r="AJ63">
            <v>0</v>
          </cell>
          <cell r="AK63">
            <v>0</v>
          </cell>
          <cell r="AL63">
            <v>44</v>
          </cell>
          <cell r="AM63">
            <v>0</v>
          </cell>
          <cell r="AN63">
            <v>0</v>
          </cell>
        </row>
        <row r="64">
          <cell r="A64">
            <v>106</v>
          </cell>
          <cell r="B64" t="str">
            <v xml:space="preserve">Muhammad Fauzan Fikri </v>
          </cell>
          <cell r="C64">
            <v>102221933</v>
          </cell>
          <cell r="D64" t="str">
            <v>II</v>
          </cell>
          <cell r="E64" t="str">
            <v>2022/2023</v>
          </cell>
          <cell r="F64" t="str">
            <v>2022/2023</v>
          </cell>
          <cell r="G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22</v>
          </cell>
          <cell r="AJ64">
            <v>0</v>
          </cell>
          <cell r="AK64">
            <v>0</v>
          </cell>
          <cell r="AL64">
            <v>44</v>
          </cell>
          <cell r="AM64">
            <v>0</v>
          </cell>
          <cell r="AN64">
            <v>0</v>
          </cell>
        </row>
        <row r="65">
          <cell r="A65">
            <v>106</v>
          </cell>
          <cell r="B65" t="str">
            <v xml:space="preserve">Nur Hanizah </v>
          </cell>
          <cell r="C65">
            <v>102221934</v>
          </cell>
          <cell r="D65" t="str">
            <v>II</v>
          </cell>
          <cell r="E65" t="str">
            <v>2022/2023</v>
          </cell>
          <cell r="F65" t="str">
            <v>2022/2023</v>
          </cell>
          <cell r="G65">
            <v>18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22</v>
          </cell>
          <cell r="AJ65">
            <v>0</v>
          </cell>
          <cell r="AK65">
            <v>0</v>
          </cell>
          <cell r="AL65">
            <v>44</v>
          </cell>
          <cell r="AM65">
            <v>0</v>
          </cell>
          <cell r="AN65">
            <v>0</v>
          </cell>
        </row>
        <row r="66">
          <cell r="A66">
            <v>102221935</v>
          </cell>
          <cell r="B66" t="str">
            <v xml:space="preserve">Nurul Izati </v>
          </cell>
          <cell r="C66">
            <v>102221935</v>
          </cell>
          <cell r="D66" t="str">
            <v>II</v>
          </cell>
          <cell r="E66" t="str">
            <v>2022/2023</v>
          </cell>
          <cell r="F66" t="str">
            <v>2022/2023</v>
          </cell>
          <cell r="G66">
            <v>19</v>
          </cell>
          <cell r="H66" t="str">
            <v>B</v>
          </cell>
          <cell r="I66">
            <v>3</v>
          </cell>
          <cell r="J66">
            <v>9</v>
          </cell>
          <cell r="K66" t="str">
            <v>B</v>
          </cell>
          <cell r="L66">
            <v>3</v>
          </cell>
          <cell r="M66">
            <v>9</v>
          </cell>
          <cell r="N66" t="str">
            <v>B</v>
          </cell>
          <cell r="O66">
            <v>3</v>
          </cell>
          <cell r="P66">
            <v>9</v>
          </cell>
          <cell r="Q66" t="str">
            <v>B</v>
          </cell>
          <cell r="R66">
            <v>3</v>
          </cell>
          <cell r="S66">
            <v>6</v>
          </cell>
          <cell r="T66" t="str">
            <v>B</v>
          </cell>
          <cell r="U66">
            <v>3</v>
          </cell>
          <cell r="V66">
            <v>6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 t="str">
            <v>A</v>
          </cell>
          <cell r="AD66">
            <v>4</v>
          </cell>
          <cell r="AE66">
            <v>8</v>
          </cell>
          <cell r="AF66" t="str">
            <v>B</v>
          </cell>
          <cell r="AG66">
            <v>3</v>
          </cell>
          <cell r="AH66">
            <v>6</v>
          </cell>
          <cell r="AI66">
            <v>22</v>
          </cell>
          <cell r="AJ66">
            <v>53</v>
          </cell>
          <cell r="AK66">
            <v>2.4090909090909092</v>
          </cell>
          <cell r="AL66">
            <v>44</v>
          </cell>
          <cell r="AM66">
            <v>131</v>
          </cell>
          <cell r="AN66">
            <v>2.9772727272727271</v>
          </cell>
        </row>
        <row r="67">
          <cell r="A67">
            <v>102221936</v>
          </cell>
          <cell r="B67" t="str">
            <v xml:space="preserve">Randim </v>
          </cell>
          <cell r="C67">
            <v>102221936</v>
          </cell>
          <cell r="D67" t="str">
            <v>II</v>
          </cell>
          <cell r="E67" t="str">
            <v>2022/2023</v>
          </cell>
          <cell r="F67" t="str">
            <v>2022/2023</v>
          </cell>
          <cell r="G67">
            <v>20</v>
          </cell>
          <cell r="H67" t="str">
            <v>A</v>
          </cell>
          <cell r="I67">
            <v>4</v>
          </cell>
          <cell r="J67">
            <v>12</v>
          </cell>
          <cell r="K67" t="str">
            <v>A</v>
          </cell>
          <cell r="L67">
            <v>4</v>
          </cell>
          <cell r="M67">
            <v>12</v>
          </cell>
          <cell r="N67" t="str">
            <v>A</v>
          </cell>
          <cell r="O67">
            <v>4</v>
          </cell>
          <cell r="P67">
            <v>12</v>
          </cell>
          <cell r="Q67" t="str">
            <v>A</v>
          </cell>
          <cell r="R67">
            <v>4</v>
          </cell>
          <cell r="S67">
            <v>8</v>
          </cell>
          <cell r="T67" t="str">
            <v>A</v>
          </cell>
          <cell r="U67">
            <v>4</v>
          </cell>
          <cell r="V67">
            <v>8</v>
          </cell>
          <cell r="W67" t="str">
            <v>A</v>
          </cell>
          <cell r="X67">
            <v>4</v>
          </cell>
          <cell r="Y67">
            <v>8</v>
          </cell>
          <cell r="Z67" t="str">
            <v>A</v>
          </cell>
          <cell r="AA67">
            <v>4</v>
          </cell>
          <cell r="AB67">
            <v>12</v>
          </cell>
          <cell r="AC67" t="str">
            <v>A</v>
          </cell>
          <cell r="AD67">
            <v>4</v>
          </cell>
          <cell r="AE67">
            <v>8</v>
          </cell>
          <cell r="AF67" t="str">
            <v>A</v>
          </cell>
          <cell r="AG67">
            <v>4</v>
          </cell>
          <cell r="AH67">
            <v>8</v>
          </cell>
          <cell r="AI67">
            <v>22</v>
          </cell>
          <cell r="AJ67">
            <v>88</v>
          </cell>
          <cell r="AK67">
            <v>4</v>
          </cell>
          <cell r="AL67">
            <v>44</v>
          </cell>
          <cell r="AM67">
            <v>174</v>
          </cell>
          <cell r="AN67">
            <v>3.9545454545454546</v>
          </cell>
        </row>
        <row r="68">
          <cell r="A68">
            <v>102221937</v>
          </cell>
          <cell r="B68" t="str">
            <v xml:space="preserve">Ropi'ah </v>
          </cell>
          <cell r="C68">
            <v>102221937</v>
          </cell>
          <cell r="D68" t="str">
            <v>II</v>
          </cell>
          <cell r="E68" t="str">
            <v>2022/2023</v>
          </cell>
          <cell r="F68" t="str">
            <v>2022/2023</v>
          </cell>
          <cell r="G68">
            <v>21</v>
          </cell>
          <cell r="H68" t="str">
            <v>A</v>
          </cell>
          <cell r="I68">
            <v>4</v>
          </cell>
          <cell r="J68">
            <v>12</v>
          </cell>
          <cell r="K68" t="str">
            <v>A</v>
          </cell>
          <cell r="L68">
            <v>4</v>
          </cell>
          <cell r="M68">
            <v>12</v>
          </cell>
          <cell r="N68" t="str">
            <v>A</v>
          </cell>
          <cell r="O68">
            <v>4</v>
          </cell>
          <cell r="P68">
            <v>12</v>
          </cell>
          <cell r="Q68" t="str">
            <v>A</v>
          </cell>
          <cell r="R68">
            <v>4</v>
          </cell>
          <cell r="S68">
            <v>8</v>
          </cell>
          <cell r="T68" t="str">
            <v>A</v>
          </cell>
          <cell r="U68">
            <v>4</v>
          </cell>
          <cell r="V68">
            <v>8</v>
          </cell>
          <cell r="W68" t="str">
            <v>B</v>
          </cell>
          <cell r="X68">
            <v>3</v>
          </cell>
          <cell r="Y68">
            <v>6</v>
          </cell>
          <cell r="Z68" t="str">
            <v>A</v>
          </cell>
          <cell r="AA68">
            <v>4</v>
          </cell>
          <cell r="AB68">
            <v>12</v>
          </cell>
          <cell r="AC68" t="str">
            <v>A</v>
          </cell>
          <cell r="AD68">
            <v>4</v>
          </cell>
          <cell r="AE68">
            <v>8</v>
          </cell>
          <cell r="AF68" t="str">
            <v>A</v>
          </cell>
          <cell r="AG68">
            <v>4</v>
          </cell>
          <cell r="AH68">
            <v>8</v>
          </cell>
          <cell r="AI68">
            <v>22</v>
          </cell>
          <cell r="AJ68">
            <v>86</v>
          </cell>
          <cell r="AK68">
            <v>3.9090909090909092</v>
          </cell>
          <cell r="AL68">
            <v>44</v>
          </cell>
          <cell r="AM68">
            <v>172</v>
          </cell>
          <cell r="AN68">
            <v>3.9090909090909092</v>
          </cell>
        </row>
        <row r="69">
          <cell r="A69">
            <v>102221938</v>
          </cell>
          <cell r="B69" t="str">
            <v xml:space="preserve">Sobirin </v>
          </cell>
          <cell r="C69">
            <v>102221938</v>
          </cell>
          <cell r="D69" t="str">
            <v>II</v>
          </cell>
          <cell r="E69" t="str">
            <v>2022/2023</v>
          </cell>
          <cell r="F69" t="str">
            <v>2022/2023</v>
          </cell>
          <cell r="G69">
            <v>22</v>
          </cell>
          <cell r="H69" t="str">
            <v>A</v>
          </cell>
          <cell r="I69">
            <v>4</v>
          </cell>
          <cell r="J69">
            <v>12</v>
          </cell>
          <cell r="K69" t="str">
            <v>A</v>
          </cell>
          <cell r="L69">
            <v>4</v>
          </cell>
          <cell r="M69">
            <v>12</v>
          </cell>
          <cell r="N69" t="str">
            <v>B</v>
          </cell>
          <cell r="O69">
            <v>3</v>
          </cell>
          <cell r="P69">
            <v>9</v>
          </cell>
          <cell r="Q69" t="str">
            <v>A</v>
          </cell>
          <cell r="R69">
            <v>4</v>
          </cell>
          <cell r="S69">
            <v>8</v>
          </cell>
          <cell r="T69" t="str">
            <v>A</v>
          </cell>
          <cell r="U69">
            <v>4</v>
          </cell>
          <cell r="V69">
            <v>8</v>
          </cell>
          <cell r="W69" t="str">
            <v>A</v>
          </cell>
          <cell r="X69">
            <v>4</v>
          </cell>
          <cell r="Y69">
            <v>8</v>
          </cell>
          <cell r="Z69" t="str">
            <v>A</v>
          </cell>
          <cell r="AA69">
            <v>4</v>
          </cell>
          <cell r="AB69">
            <v>12</v>
          </cell>
          <cell r="AC69" t="str">
            <v>A</v>
          </cell>
          <cell r="AD69">
            <v>4</v>
          </cell>
          <cell r="AE69">
            <v>8</v>
          </cell>
          <cell r="AF69" t="str">
            <v>A</v>
          </cell>
          <cell r="AG69">
            <v>4</v>
          </cell>
          <cell r="AH69">
            <v>8</v>
          </cell>
          <cell r="AI69">
            <v>22</v>
          </cell>
          <cell r="AJ69">
            <v>85</v>
          </cell>
          <cell r="AK69">
            <v>3.8636363636363638</v>
          </cell>
          <cell r="AL69">
            <v>44</v>
          </cell>
          <cell r="AM69">
            <v>171</v>
          </cell>
          <cell r="AN69">
            <v>3.8863636363636362</v>
          </cell>
        </row>
        <row r="70">
          <cell r="A70">
            <v>102221939</v>
          </cell>
          <cell r="B70" t="str">
            <v xml:space="preserve">Syaefullah </v>
          </cell>
          <cell r="C70">
            <v>102221939</v>
          </cell>
          <cell r="D70" t="str">
            <v>II</v>
          </cell>
          <cell r="E70" t="str">
            <v>2022/2023</v>
          </cell>
          <cell r="F70" t="str">
            <v>2022/2023</v>
          </cell>
          <cell r="G70">
            <v>23</v>
          </cell>
          <cell r="H70" t="str">
            <v>B</v>
          </cell>
          <cell r="I70">
            <v>3</v>
          </cell>
          <cell r="J70">
            <v>9</v>
          </cell>
          <cell r="K70" t="str">
            <v>B</v>
          </cell>
          <cell r="L70">
            <v>3</v>
          </cell>
          <cell r="M70">
            <v>9</v>
          </cell>
          <cell r="N70" t="str">
            <v>C</v>
          </cell>
          <cell r="O70">
            <v>2</v>
          </cell>
          <cell r="P70">
            <v>6</v>
          </cell>
          <cell r="Q70" t="str">
            <v>B</v>
          </cell>
          <cell r="R70">
            <v>3</v>
          </cell>
          <cell r="S70">
            <v>6</v>
          </cell>
          <cell r="T70" t="str">
            <v>B</v>
          </cell>
          <cell r="U70">
            <v>3</v>
          </cell>
          <cell r="V70">
            <v>6</v>
          </cell>
          <cell r="W70" t="str">
            <v>B</v>
          </cell>
          <cell r="X70">
            <v>3</v>
          </cell>
          <cell r="Y70">
            <v>6</v>
          </cell>
          <cell r="Z70" t="str">
            <v>B</v>
          </cell>
          <cell r="AA70">
            <v>3</v>
          </cell>
          <cell r="AB70">
            <v>9</v>
          </cell>
          <cell r="AC70" t="str">
            <v>A</v>
          </cell>
          <cell r="AD70">
            <v>4</v>
          </cell>
          <cell r="AE70">
            <v>8</v>
          </cell>
          <cell r="AF70" t="str">
            <v>B</v>
          </cell>
          <cell r="AG70">
            <v>3</v>
          </cell>
          <cell r="AH70">
            <v>6</v>
          </cell>
          <cell r="AI70">
            <v>22</v>
          </cell>
          <cell r="AJ70">
            <v>65</v>
          </cell>
          <cell r="AK70">
            <v>2.9545454545454546</v>
          </cell>
          <cell r="AL70">
            <v>44</v>
          </cell>
          <cell r="AM70">
            <v>151</v>
          </cell>
          <cell r="AN70">
            <v>3.4318181818181817</v>
          </cell>
        </row>
        <row r="71">
          <cell r="A71">
            <v>106</v>
          </cell>
          <cell r="B71" t="str">
            <v xml:space="preserve">Tarsono </v>
          </cell>
          <cell r="C71">
            <v>102221940</v>
          </cell>
          <cell r="D71" t="str">
            <v>II</v>
          </cell>
          <cell r="E71" t="str">
            <v>2022/2023</v>
          </cell>
          <cell r="F71" t="str">
            <v>2022/2023</v>
          </cell>
          <cell r="G71">
            <v>24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44</v>
          </cell>
          <cell r="AM71">
            <v>84</v>
          </cell>
          <cell r="AN71">
            <v>1.9090909090909092</v>
          </cell>
        </row>
        <row r="72">
          <cell r="A72">
            <v>102221941</v>
          </cell>
          <cell r="B72" t="str">
            <v xml:space="preserve">Tati Komariah </v>
          </cell>
          <cell r="C72">
            <v>102221941</v>
          </cell>
          <cell r="D72" t="str">
            <v>II</v>
          </cell>
          <cell r="E72" t="str">
            <v>2022/2023</v>
          </cell>
          <cell r="F72" t="str">
            <v>2022/2023</v>
          </cell>
          <cell r="G72">
            <v>25</v>
          </cell>
          <cell r="H72" t="str">
            <v>B</v>
          </cell>
          <cell r="I72">
            <v>3</v>
          </cell>
          <cell r="J72">
            <v>9</v>
          </cell>
          <cell r="K72" t="str">
            <v>A</v>
          </cell>
          <cell r="L72">
            <v>4</v>
          </cell>
          <cell r="M72">
            <v>12</v>
          </cell>
          <cell r="N72" t="str">
            <v>A</v>
          </cell>
          <cell r="O72">
            <v>4</v>
          </cell>
          <cell r="P72">
            <v>12</v>
          </cell>
          <cell r="Q72" t="str">
            <v>A</v>
          </cell>
          <cell r="R72">
            <v>4</v>
          </cell>
          <cell r="S72">
            <v>8</v>
          </cell>
          <cell r="T72" t="str">
            <v>B</v>
          </cell>
          <cell r="U72">
            <v>3</v>
          </cell>
          <cell r="V72">
            <v>6</v>
          </cell>
          <cell r="W72" t="str">
            <v>B</v>
          </cell>
          <cell r="X72">
            <v>3</v>
          </cell>
          <cell r="Y72">
            <v>6</v>
          </cell>
          <cell r="Z72" t="str">
            <v>A</v>
          </cell>
          <cell r="AA72">
            <v>4</v>
          </cell>
          <cell r="AB72">
            <v>12</v>
          </cell>
          <cell r="AC72" t="str">
            <v>A</v>
          </cell>
          <cell r="AD72">
            <v>4</v>
          </cell>
          <cell r="AE72">
            <v>8</v>
          </cell>
          <cell r="AF72" t="str">
            <v>B</v>
          </cell>
          <cell r="AG72">
            <v>3</v>
          </cell>
          <cell r="AH72">
            <v>6</v>
          </cell>
          <cell r="AI72">
            <v>22</v>
          </cell>
          <cell r="AJ72">
            <v>79</v>
          </cell>
          <cell r="AK72">
            <v>3.5909090909090908</v>
          </cell>
          <cell r="AL72">
            <v>44</v>
          </cell>
          <cell r="AM72">
            <v>167</v>
          </cell>
          <cell r="AN72">
            <v>3.7954545454545454</v>
          </cell>
        </row>
        <row r="73">
          <cell r="A73">
            <v>106</v>
          </cell>
          <cell r="B73" t="str">
            <v>Wastim</v>
          </cell>
          <cell r="C73">
            <v>102221942</v>
          </cell>
          <cell r="D73" t="str">
            <v>II</v>
          </cell>
          <cell r="E73" t="str">
            <v>2022/2023</v>
          </cell>
          <cell r="F73" t="str">
            <v>2022/2023</v>
          </cell>
          <cell r="G73">
            <v>26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44</v>
          </cell>
          <cell r="AM73">
            <v>0</v>
          </cell>
          <cell r="AN73">
            <v>0</v>
          </cell>
        </row>
        <row r="74">
          <cell r="A74">
            <v>102221943</v>
          </cell>
          <cell r="B74" t="str">
            <v xml:space="preserve">Widiana </v>
          </cell>
          <cell r="C74">
            <v>102221943</v>
          </cell>
          <cell r="D74" t="str">
            <v>II</v>
          </cell>
          <cell r="E74" t="str">
            <v>2022/2023</v>
          </cell>
          <cell r="F74" t="str">
            <v>2022/2023</v>
          </cell>
          <cell r="G74">
            <v>27</v>
          </cell>
          <cell r="H74" t="str">
            <v>A</v>
          </cell>
          <cell r="I74">
            <v>4</v>
          </cell>
          <cell r="J74">
            <v>12</v>
          </cell>
          <cell r="K74" t="str">
            <v>A</v>
          </cell>
          <cell r="L74">
            <v>4</v>
          </cell>
          <cell r="M74">
            <v>12</v>
          </cell>
          <cell r="N74" t="str">
            <v>A</v>
          </cell>
          <cell r="O74">
            <v>4</v>
          </cell>
          <cell r="P74">
            <v>12</v>
          </cell>
          <cell r="Q74" t="str">
            <v>A</v>
          </cell>
          <cell r="R74">
            <v>4</v>
          </cell>
          <cell r="S74">
            <v>8</v>
          </cell>
          <cell r="T74" t="str">
            <v>A</v>
          </cell>
          <cell r="U74">
            <v>4</v>
          </cell>
          <cell r="V74">
            <v>8</v>
          </cell>
          <cell r="W74" t="str">
            <v>A</v>
          </cell>
          <cell r="X74">
            <v>4</v>
          </cell>
          <cell r="Y74">
            <v>8</v>
          </cell>
          <cell r="Z74" t="str">
            <v>A</v>
          </cell>
          <cell r="AA74">
            <v>4</v>
          </cell>
          <cell r="AB74">
            <v>12</v>
          </cell>
          <cell r="AC74" t="str">
            <v>A</v>
          </cell>
          <cell r="AD74">
            <v>4</v>
          </cell>
          <cell r="AE74">
            <v>8</v>
          </cell>
          <cell r="AF74" t="str">
            <v>A</v>
          </cell>
          <cell r="AG74">
            <v>4</v>
          </cell>
          <cell r="AH74">
            <v>8</v>
          </cell>
          <cell r="AI74">
            <v>22</v>
          </cell>
          <cell r="AJ74">
            <v>88</v>
          </cell>
          <cell r="AK74">
            <v>4</v>
          </cell>
          <cell r="AL74">
            <v>44</v>
          </cell>
          <cell r="AM74">
            <v>176</v>
          </cell>
          <cell r="AN74">
            <v>4</v>
          </cell>
        </row>
        <row r="75">
          <cell r="A75">
            <v>106</v>
          </cell>
          <cell r="B75" t="str">
            <v xml:space="preserve">Yuda Adi Soleman </v>
          </cell>
          <cell r="C75">
            <v>102221944</v>
          </cell>
          <cell r="D75" t="str">
            <v>II</v>
          </cell>
          <cell r="E75" t="str">
            <v>2022/2023</v>
          </cell>
          <cell r="F75" t="str">
            <v>2022/2023</v>
          </cell>
          <cell r="G75">
            <v>28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44</v>
          </cell>
          <cell r="AM75">
            <v>0</v>
          </cell>
          <cell r="AN75">
            <v>0</v>
          </cell>
        </row>
        <row r="76">
          <cell r="A76">
            <v>102221945</v>
          </cell>
          <cell r="B76" t="str">
            <v xml:space="preserve">Yuli Anisah </v>
          </cell>
          <cell r="C76">
            <v>102221945</v>
          </cell>
          <cell r="D76" t="str">
            <v>II</v>
          </cell>
          <cell r="E76" t="str">
            <v>2022/2023</v>
          </cell>
          <cell r="F76" t="str">
            <v>2022/2023</v>
          </cell>
          <cell r="G76">
            <v>29</v>
          </cell>
          <cell r="H76" t="str">
            <v>A</v>
          </cell>
          <cell r="I76">
            <v>4</v>
          </cell>
          <cell r="J76">
            <v>12</v>
          </cell>
          <cell r="K76" t="str">
            <v>A</v>
          </cell>
          <cell r="L76">
            <v>4</v>
          </cell>
          <cell r="M76">
            <v>12</v>
          </cell>
          <cell r="N76" t="str">
            <v>A</v>
          </cell>
          <cell r="O76">
            <v>4</v>
          </cell>
          <cell r="P76">
            <v>12</v>
          </cell>
          <cell r="Q76" t="str">
            <v>A</v>
          </cell>
          <cell r="R76">
            <v>4</v>
          </cell>
          <cell r="S76">
            <v>8</v>
          </cell>
          <cell r="T76" t="str">
            <v>A</v>
          </cell>
          <cell r="U76">
            <v>4</v>
          </cell>
          <cell r="V76">
            <v>8</v>
          </cell>
          <cell r="W76" t="str">
            <v>A</v>
          </cell>
          <cell r="X76">
            <v>4</v>
          </cell>
          <cell r="Y76">
            <v>8</v>
          </cell>
          <cell r="Z76" t="str">
            <v>A</v>
          </cell>
          <cell r="AA76">
            <v>4</v>
          </cell>
          <cell r="AB76">
            <v>12</v>
          </cell>
          <cell r="AC76" t="str">
            <v>A</v>
          </cell>
          <cell r="AD76">
            <v>4</v>
          </cell>
          <cell r="AE76">
            <v>8</v>
          </cell>
          <cell r="AF76" t="str">
            <v>A</v>
          </cell>
          <cell r="AG76">
            <v>4</v>
          </cell>
          <cell r="AH76">
            <v>8</v>
          </cell>
          <cell r="AI76">
            <v>22</v>
          </cell>
          <cell r="AJ76">
            <v>88</v>
          </cell>
          <cell r="AK76">
            <v>4</v>
          </cell>
          <cell r="AL76">
            <v>44</v>
          </cell>
          <cell r="AM76">
            <v>176</v>
          </cell>
          <cell r="AN76">
            <v>4</v>
          </cell>
        </row>
        <row r="77">
          <cell r="A77">
            <v>102221946</v>
          </cell>
          <cell r="B77" t="str">
            <v xml:space="preserve">Nuryanto </v>
          </cell>
          <cell r="C77">
            <v>102221946</v>
          </cell>
          <cell r="D77" t="str">
            <v>II</v>
          </cell>
          <cell r="E77" t="str">
            <v>2022/2023</v>
          </cell>
          <cell r="F77" t="str">
            <v>2022/2023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 t="str">
            <v>B</v>
          </cell>
          <cell r="O77">
            <v>3</v>
          </cell>
          <cell r="P77">
            <v>9</v>
          </cell>
          <cell r="Q77" t="str">
            <v>B</v>
          </cell>
          <cell r="R77">
            <v>3</v>
          </cell>
          <cell r="S77">
            <v>6</v>
          </cell>
          <cell r="T77" t="str">
            <v>A</v>
          </cell>
          <cell r="U77">
            <v>4</v>
          </cell>
          <cell r="V77">
            <v>8</v>
          </cell>
          <cell r="W77" t="str">
            <v>B</v>
          </cell>
          <cell r="X77">
            <v>3</v>
          </cell>
          <cell r="Y77">
            <v>6</v>
          </cell>
          <cell r="AA77">
            <v>0</v>
          </cell>
          <cell r="AB77">
            <v>0</v>
          </cell>
          <cell r="AC77" t="str">
            <v>A</v>
          </cell>
          <cell r="AD77">
            <v>4</v>
          </cell>
          <cell r="AE77">
            <v>8</v>
          </cell>
          <cell r="AF77" t="str">
            <v>C</v>
          </cell>
          <cell r="AG77">
            <v>2</v>
          </cell>
          <cell r="AH77">
            <v>4</v>
          </cell>
          <cell r="AI77">
            <v>22</v>
          </cell>
          <cell r="AJ77">
            <v>41</v>
          </cell>
          <cell r="AK77">
            <v>1.8636363636363635</v>
          </cell>
          <cell r="AL77">
            <v>44</v>
          </cell>
          <cell r="AM77">
            <v>119</v>
          </cell>
          <cell r="AN77">
            <v>2.7045454545454546</v>
          </cell>
        </row>
        <row r="78">
          <cell r="A78">
            <v>106</v>
          </cell>
          <cell r="B78" t="str">
            <v xml:space="preserve">Rizkita Ayu Dhia Cahyani </v>
          </cell>
          <cell r="C78">
            <v>102221947</v>
          </cell>
          <cell r="D78" t="str">
            <v>II</v>
          </cell>
          <cell r="E78" t="str">
            <v>2022/2023</v>
          </cell>
          <cell r="F78" t="str">
            <v>2022/2023</v>
          </cell>
          <cell r="G78">
            <v>31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44</v>
          </cell>
          <cell r="AM78">
            <v>2</v>
          </cell>
          <cell r="AN78">
            <v>4.5454545454545456E-2</v>
          </cell>
        </row>
        <row r="79">
          <cell r="A79">
            <v>106</v>
          </cell>
          <cell r="B79" t="str">
            <v xml:space="preserve">Eko Mariyanto </v>
          </cell>
          <cell r="C79">
            <v>102221898</v>
          </cell>
          <cell r="D79" t="str">
            <v>II</v>
          </cell>
          <cell r="E79" t="str">
            <v>2022/2023</v>
          </cell>
          <cell r="F79" t="str">
            <v>2022/2023</v>
          </cell>
          <cell r="G79">
            <v>32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44</v>
          </cell>
          <cell r="AM79">
            <v>0</v>
          </cell>
          <cell r="AN79">
            <v>0</v>
          </cell>
        </row>
        <row r="80">
          <cell r="A80">
            <v>102221948</v>
          </cell>
          <cell r="B80" t="str">
            <v xml:space="preserve">Monyta Surend </v>
          </cell>
          <cell r="C80">
            <v>102221948</v>
          </cell>
          <cell r="D80" t="str">
            <v>II</v>
          </cell>
          <cell r="E80" t="str">
            <v>2022/2023</v>
          </cell>
          <cell r="F80" t="str">
            <v>2022/2023</v>
          </cell>
          <cell r="G80">
            <v>33</v>
          </cell>
          <cell r="H80" t="str">
            <v>A</v>
          </cell>
          <cell r="I80">
            <v>4</v>
          </cell>
          <cell r="J80">
            <v>12</v>
          </cell>
          <cell r="K80" t="str">
            <v>A</v>
          </cell>
          <cell r="L80">
            <v>4</v>
          </cell>
          <cell r="M80">
            <v>12</v>
          </cell>
          <cell r="N80" t="str">
            <v>A</v>
          </cell>
          <cell r="O80">
            <v>4</v>
          </cell>
          <cell r="P80">
            <v>12</v>
          </cell>
          <cell r="Q80" t="str">
            <v>A</v>
          </cell>
          <cell r="R80">
            <v>4</v>
          </cell>
          <cell r="S80">
            <v>8</v>
          </cell>
          <cell r="T80" t="str">
            <v>A</v>
          </cell>
          <cell r="U80">
            <v>4</v>
          </cell>
          <cell r="V80">
            <v>8</v>
          </cell>
          <cell r="W80" t="str">
            <v>B</v>
          </cell>
          <cell r="X80">
            <v>3</v>
          </cell>
          <cell r="Y80">
            <v>6</v>
          </cell>
          <cell r="Z80" t="str">
            <v>A</v>
          </cell>
          <cell r="AA80">
            <v>4</v>
          </cell>
          <cell r="AB80">
            <v>12</v>
          </cell>
          <cell r="AC80" t="str">
            <v>A</v>
          </cell>
          <cell r="AD80">
            <v>4</v>
          </cell>
          <cell r="AE80">
            <v>8</v>
          </cell>
          <cell r="AF80" t="str">
            <v>A</v>
          </cell>
          <cell r="AG80">
            <v>4</v>
          </cell>
          <cell r="AH80">
            <v>8</v>
          </cell>
          <cell r="AI80">
            <v>22</v>
          </cell>
          <cell r="AJ80">
            <v>86</v>
          </cell>
          <cell r="AK80">
            <v>3.9090909090909092</v>
          </cell>
          <cell r="AL80">
            <v>44</v>
          </cell>
          <cell r="AM80">
            <v>169</v>
          </cell>
          <cell r="AN80">
            <v>3.8409090909090908</v>
          </cell>
        </row>
        <row r="81">
          <cell r="A81">
            <v>80</v>
          </cell>
          <cell r="D81" t="str">
            <v>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44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44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44</v>
          </cell>
          <cell r="AM83">
            <v>0</v>
          </cell>
          <cell r="AN83">
            <v>0</v>
          </cell>
        </row>
        <row r="84">
          <cell r="A84">
            <v>106</v>
          </cell>
          <cell r="B84" t="str">
            <v>Akhmad Faizul Haq</v>
          </cell>
          <cell r="C84">
            <v>102221949</v>
          </cell>
          <cell r="D84" t="str">
            <v>II</v>
          </cell>
          <cell r="E84" t="str">
            <v>2022/2023</v>
          </cell>
          <cell r="F84" t="str">
            <v>2022/2023</v>
          </cell>
          <cell r="G84">
            <v>1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44</v>
          </cell>
          <cell r="AM84">
            <v>0</v>
          </cell>
          <cell r="AN84">
            <v>0</v>
          </cell>
        </row>
        <row r="85">
          <cell r="A85">
            <v>102221950</v>
          </cell>
          <cell r="B85" t="str">
            <v>Andre Ega Pratama</v>
          </cell>
          <cell r="C85">
            <v>102221950</v>
          </cell>
          <cell r="D85" t="str">
            <v>II</v>
          </cell>
          <cell r="E85" t="str">
            <v>2022/2023</v>
          </cell>
          <cell r="F85" t="str">
            <v>2022/2023</v>
          </cell>
          <cell r="G85">
            <v>2</v>
          </cell>
          <cell r="H85" t="str">
            <v>B</v>
          </cell>
          <cell r="I85">
            <v>3</v>
          </cell>
          <cell r="J85">
            <v>9</v>
          </cell>
          <cell r="K85" t="str">
            <v>A</v>
          </cell>
          <cell r="L85">
            <v>4</v>
          </cell>
          <cell r="M85">
            <v>12</v>
          </cell>
          <cell r="N85" t="str">
            <v>B</v>
          </cell>
          <cell r="O85">
            <v>3</v>
          </cell>
          <cell r="P85">
            <v>9</v>
          </cell>
          <cell r="Q85" t="str">
            <v>A</v>
          </cell>
          <cell r="R85">
            <v>4</v>
          </cell>
          <cell r="S85">
            <v>8</v>
          </cell>
          <cell r="T85" t="str">
            <v>B</v>
          </cell>
          <cell r="U85">
            <v>3</v>
          </cell>
          <cell r="V85">
            <v>6</v>
          </cell>
          <cell r="W85" t="str">
            <v>B</v>
          </cell>
          <cell r="X85">
            <v>3</v>
          </cell>
          <cell r="Y85">
            <v>6</v>
          </cell>
          <cell r="Z85" t="str">
            <v>A</v>
          </cell>
          <cell r="AA85">
            <v>4</v>
          </cell>
          <cell r="AB85">
            <v>12</v>
          </cell>
          <cell r="AC85" t="str">
            <v>A</v>
          </cell>
          <cell r="AD85">
            <v>4</v>
          </cell>
          <cell r="AE85">
            <v>8</v>
          </cell>
          <cell r="AF85" t="str">
            <v>B</v>
          </cell>
          <cell r="AG85">
            <v>3</v>
          </cell>
          <cell r="AH85">
            <v>6</v>
          </cell>
          <cell r="AI85">
            <v>22</v>
          </cell>
          <cell r="AJ85">
            <v>76</v>
          </cell>
          <cell r="AK85">
            <v>3.4545454545454546</v>
          </cell>
          <cell r="AL85">
            <v>44</v>
          </cell>
          <cell r="AM85">
            <v>156</v>
          </cell>
          <cell r="AN85">
            <v>3.5454545454545454</v>
          </cell>
        </row>
        <row r="86">
          <cell r="A86">
            <v>106</v>
          </cell>
          <cell r="B86" t="str">
            <v xml:space="preserve">Andri Hermawan </v>
          </cell>
          <cell r="C86">
            <v>102221951</v>
          </cell>
          <cell r="D86" t="str">
            <v>II</v>
          </cell>
          <cell r="E86" t="str">
            <v>2022/2023</v>
          </cell>
          <cell r="F86" t="str">
            <v>2022/2023</v>
          </cell>
          <cell r="G86">
            <v>3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44</v>
          </cell>
          <cell r="AM86">
            <v>0</v>
          </cell>
          <cell r="AN86">
            <v>0</v>
          </cell>
        </row>
        <row r="87">
          <cell r="A87">
            <v>106</v>
          </cell>
          <cell r="B87" t="str">
            <v xml:space="preserve">Aryo Mukti Sisnanto </v>
          </cell>
          <cell r="C87">
            <v>102221952</v>
          </cell>
          <cell r="D87" t="str">
            <v>II</v>
          </cell>
          <cell r="E87" t="str">
            <v>2022/2023</v>
          </cell>
          <cell r="F87" t="str">
            <v>2022/2023</v>
          </cell>
          <cell r="G87">
            <v>4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44</v>
          </cell>
          <cell r="AM87">
            <v>0</v>
          </cell>
          <cell r="AN87">
            <v>0</v>
          </cell>
        </row>
        <row r="88">
          <cell r="A88">
            <v>102221953</v>
          </cell>
          <cell r="B88" t="str">
            <v xml:space="preserve">Beril Malisi </v>
          </cell>
          <cell r="C88">
            <v>102221953</v>
          </cell>
          <cell r="D88" t="str">
            <v>II</v>
          </cell>
          <cell r="E88" t="str">
            <v>2022/2023</v>
          </cell>
          <cell r="F88" t="str">
            <v>2022/2023</v>
          </cell>
          <cell r="G88">
            <v>5</v>
          </cell>
          <cell r="I88">
            <v>0</v>
          </cell>
          <cell r="J88">
            <v>0</v>
          </cell>
          <cell r="K88" t="str">
            <v>A</v>
          </cell>
          <cell r="L88">
            <v>4</v>
          </cell>
          <cell r="M88">
            <v>12</v>
          </cell>
          <cell r="N88" t="str">
            <v>C</v>
          </cell>
          <cell r="O88">
            <v>2</v>
          </cell>
          <cell r="P88">
            <v>6</v>
          </cell>
          <cell r="Q88" t="str">
            <v>A</v>
          </cell>
          <cell r="R88">
            <v>4</v>
          </cell>
          <cell r="S88">
            <v>8</v>
          </cell>
          <cell r="T88" t="str">
            <v>B</v>
          </cell>
          <cell r="U88">
            <v>3</v>
          </cell>
          <cell r="V88">
            <v>6</v>
          </cell>
          <cell r="W88" t="str">
            <v>B</v>
          </cell>
          <cell r="X88">
            <v>3</v>
          </cell>
          <cell r="Y88">
            <v>6</v>
          </cell>
          <cell r="Z88" t="str">
            <v>A</v>
          </cell>
          <cell r="AA88">
            <v>4</v>
          </cell>
          <cell r="AB88">
            <v>12</v>
          </cell>
          <cell r="AC88" t="str">
            <v>B</v>
          </cell>
          <cell r="AD88">
            <v>3</v>
          </cell>
          <cell r="AE88">
            <v>6</v>
          </cell>
          <cell r="AG88">
            <v>0</v>
          </cell>
          <cell r="AH88">
            <v>0</v>
          </cell>
          <cell r="AI88">
            <v>22</v>
          </cell>
          <cell r="AJ88">
            <v>56</v>
          </cell>
          <cell r="AK88">
            <v>2.5454545454545454</v>
          </cell>
          <cell r="AL88">
            <v>44</v>
          </cell>
          <cell r="AM88">
            <v>128</v>
          </cell>
          <cell r="AN88">
            <v>2.9090909090909092</v>
          </cell>
        </row>
        <row r="89">
          <cell r="A89">
            <v>102221954</v>
          </cell>
          <cell r="B89" t="str">
            <v>Dewi Ayuningtias</v>
          </cell>
          <cell r="C89">
            <v>102221954</v>
          </cell>
          <cell r="D89" t="str">
            <v>II</v>
          </cell>
          <cell r="E89" t="str">
            <v>2022/2023</v>
          </cell>
          <cell r="F89" t="str">
            <v>2022/2023</v>
          </cell>
          <cell r="G89">
            <v>6</v>
          </cell>
          <cell r="H89" t="str">
            <v>A</v>
          </cell>
          <cell r="I89">
            <v>4</v>
          </cell>
          <cell r="J89">
            <v>12</v>
          </cell>
          <cell r="K89" t="str">
            <v>A</v>
          </cell>
          <cell r="L89">
            <v>4</v>
          </cell>
          <cell r="M89">
            <v>12</v>
          </cell>
          <cell r="N89" t="str">
            <v>A</v>
          </cell>
          <cell r="O89">
            <v>4</v>
          </cell>
          <cell r="P89">
            <v>12</v>
          </cell>
          <cell r="Q89" t="str">
            <v>A</v>
          </cell>
          <cell r="R89">
            <v>4</v>
          </cell>
          <cell r="S89">
            <v>8</v>
          </cell>
          <cell r="T89" t="str">
            <v>A</v>
          </cell>
          <cell r="U89">
            <v>4</v>
          </cell>
          <cell r="V89">
            <v>8</v>
          </cell>
          <cell r="W89" t="str">
            <v>A</v>
          </cell>
          <cell r="X89">
            <v>4</v>
          </cell>
          <cell r="Y89">
            <v>8</v>
          </cell>
          <cell r="Z89" t="str">
            <v>A</v>
          </cell>
          <cell r="AA89">
            <v>4</v>
          </cell>
          <cell r="AB89">
            <v>12</v>
          </cell>
          <cell r="AC89" t="str">
            <v>A</v>
          </cell>
          <cell r="AD89">
            <v>4</v>
          </cell>
          <cell r="AE89">
            <v>8</v>
          </cell>
          <cell r="AF89" t="str">
            <v>A</v>
          </cell>
          <cell r="AG89">
            <v>4</v>
          </cell>
          <cell r="AH89">
            <v>8</v>
          </cell>
          <cell r="AI89">
            <v>22</v>
          </cell>
          <cell r="AJ89">
            <v>88</v>
          </cell>
          <cell r="AK89">
            <v>4</v>
          </cell>
          <cell r="AL89">
            <v>44</v>
          </cell>
          <cell r="AM89">
            <v>176</v>
          </cell>
          <cell r="AN89">
            <v>4</v>
          </cell>
        </row>
        <row r="90">
          <cell r="A90">
            <v>102221955</v>
          </cell>
          <cell r="B90" t="str">
            <v>Indri Dwi Rahayu</v>
          </cell>
          <cell r="C90">
            <v>102221955</v>
          </cell>
          <cell r="D90" t="str">
            <v>II</v>
          </cell>
          <cell r="E90" t="str">
            <v>2022/2023</v>
          </cell>
          <cell r="F90" t="str">
            <v>2022/2023</v>
          </cell>
          <cell r="G90">
            <v>7</v>
          </cell>
          <cell r="H90" t="str">
            <v>A</v>
          </cell>
          <cell r="I90">
            <v>4</v>
          </cell>
          <cell r="J90">
            <v>12</v>
          </cell>
          <cell r="K90" t="str">
            <v>A</v>
          </cell>
          <cell r="L90">
            <v>4</v>
          </cell>
          <cell r="M90">
            <v>12</v>
          </cell>
          <cell r="N90" t="str">
            <v>A</v>
          </cell>
          <cell r="O90">
            <v>4</v>
          </cell>
          <cell r="P90">
            <v>12</v>
          </cell>
          <cell r="Q90" t="str">
            <v>A</v>
          </cell>
          <cell r="R90">
            <v>4</v>
          </cell>
          <cell r="S90">
            <v>8</v>
          </cell>
          <cell r="T90" t="str">
            <v>A</v>
          </cell>
          <cell r="U90">
            <v>4</v>
          </cell>
          <cell r="V90">
            <v>8</v>
          </cell>
          <cell r="W90" t="str">
            <v>A</v>
          </cell>
          <cell r="X90">
            <v>4</v>
          </cell>
          <cell r="Y90">
            <v>8</v>
          </cell>
          <cell r="Z90" t="str">
            <v>A</v>
          </cell>
          <cell r="AA90">
            <v>4</v>
          </cell>
          <cell r="AB90">
            <v>12</v>
          </cell>
          <cell r="AC90" t="str">
            <v>A</v>
          </cell>
          <cell r="AD90">
            <v>4</v>
          </cell>
          <cell r="AE90">
            <v>8</v>
          </cell>
          <cell r="AF90" t="str">
            <v>A</v>
          </cell>
          <cell r="AG90">
            <v>4</v>
          </cell>
          <cell r="AH90">
            <v>8</v>
          </cell>
          <cell r="AI90">
            <v>22</v>
          </cell>
          <cell r="AJ90">
            <v>88</v>
          </cell>
          <cell r="AK90">
            <v>4</v>
          </cell>
          <cell r="AL90">
            <v>44</v>
          </cell>
          <cell r="AM90">
            <v>176</v>
          </cell>
          <cell r="AN90">
            <v>4</v>
          </cell>
        </row>
        <row r="91">
          <cell r="A91">
            <v>102221956</v>
          </cell>
          <cell r="B91" t="str">
            <v xml:space="preserve">Jaya Mulya </v>
          </cell>
          <cell r="C91">
            <v>102221956</v>
          </cell>
          <cell r="D91" t="str">
            <v>II</v>
          </cell>
          <cell r="E91" t="str">
            <v>2022/2023</v>
          </cell>
          <cell r="F91" t="str">
            <v>2022/2023</v>
          </cell>
          <cell r="G91">
            <v>8</v>
          </cell>
          <cell r="H91" t="str">
            <v>B</v>
          </cell>
          <cell r="I91">
            <v>3</v>
          </cell>
          <cell r="J91">
            <v>9</v>
          </cell>
          <cell r="K91" t="str">
            <v>A</v>
          </cell>
          <cell r="L91">
            <v>4</v>
          </cell>
          <cell r="M91">
            <v>12</v>
          </cell>
          <cell r="N91" t="str">
            <v>B</v>
          </cell>
          <cell r="O91">
            <v>3</v>
          </cell>
          <cell r="P91">
            <v>9</v>
          </cell>
          <cell r="Q91" t="str">
            <v>A</v>
          </cell>
          <cell r="R91">
            <v>4</v>
          </cell>
          <cell r="S91">
            <v>8</v>
          </cell>
          <cell r="T91" t="str">
            <v>B</v>
          </cell>
          <cell r="U91">
            <v>3</v>
          </cell>
          <cell r="V91">
            <v>6</v>
          </cell>
          <cell r="W91" t="str">
            <v>B</v>
          </cell>
          <cell r="X91">
            <v>3</v>
          </cell>
          <cell r="Y91">
            <v>6</v>
          </cell>
          <cell r="Z91" t="str">
            <v>A</v>
          </cell>
          <cell r="AA91">
            <v>4</v>
          </cell>
          <cell r="AB91">
            <v>12</v>
          </cell>
          <cell r="AC91" t="str">
            <v>A</v>
          </cell>
          <cell r="AD91">
            <v>4</v>
          </cell>
          <cell r="AE91">
            <v>8</v>
          </cell>
          <cell r="AF91" t="str">
            <v>B</v>
          </cell>
          <cell r="AG91">
            <v>3</v>
          </cell>
          <cell r="AH91">
            <v>6</v>
          </cell>
          <cell r="AI91">
            <v>22</v>
          </cell>
          <cell r="AJ91">
            <v>76</v>
          </cell>
          <cell r="AK91">
            <v>3.4545454545454546</v>
          </cell>
          <cell r="AL91">
            <v>44</v>
          </cell>
          <cell r="AM91">
            <v>154</v>
          </cell>
          <cell r="AN91">
            <v>3.5</v>
          </cell>
        </row>
        <row r="92">
          <cell r="A92">
            <v>106</v>
          </cell>
          <cell r="B92" t="str">
            <v xml:space="preserve">Moh. Arief Fajarudin </v>
          </cell>
          <cell r="C92">
            <v>102221957</v>
          </cell>
          <cell r="D92" t="str">
            <v>II</v>
          </cell>
          <cell r="E92" t="str">
            <v>2022/2023</v>
          </cell>
          <cell r="F92" t="str">
            <v>2022/2023</v>
          </cell>
          <cell r="G92">
            <v>9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44</v>
          </cell>
          <cell r="AM92">
            <v>0</v>
          </cell>
          <cell r="AN92">
            <v>0</v>
          </cell>
        </row>
        <row r="93">
          <cell r="A93">
            <v>106</v>
          </cell>
          <cell r="B93" t="str">
            <v xml:space="preserve">Nur Rokman </v>
          </cell>
          <cell r="C93">
            <v>102221963</v>
          </cell>
          <cell r="D93" t="str">
            <v>II</v>
          </cell>
          <cell r="E93" t="str">
            <v>2022/2023</v>
          </cell>
          <cell r="F93" t="str">
            <v>2022/2023</v>
          </cell>
          <cell r="G93">
            <v>10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44</v>
          </cell>
          <cell r="AM93">
            <v>0</v>
          </cell>
          <cell r="AN93">
            <v>0</v>
          </cell>
        </row>
        <row r="94">
          <cell r="A94">
            <v>102221958</v>
          </cell>
          <cell r="B94" t="str">
            <v xml:space="preserve">Retno Ayu Ambar Wati </v>
          </cell>
          <cell r="C94">
            <v>102221958</v>
          </cell>
          <cell r="D94" t="str">
            <v>II</v>
          </cell>
          <cell r="E94" t="str">
            <v>2022/2023</v>
          </cell>
          <cell r="F94" t="str">
            <v>2022/2023</v>
          </cell>
          <cell r="G94">
            <v>11</v>
          </cell>
          <cell r="H94" t="str">
            <v>A</v>
          </cell>
          <cell r="I94">
            <v>4</v>
          </cell>
          <cell r="J94">
            <v>12</v>
          </cell>
          <cell r="K94" t="str">
            <v>A</v>
          </cell>
          <cell r="L94">
            <v>4</v>
          </cell>
          <cell r="M94">
            <v>12</v>
          </cell>
          <cell r="N94" t="str">
            <v>A</v>
          </cell>
          <cell r="O94">
            <v>4</v>
          </cell>
          <cell r="P94">
            <v>12</v>
          </cell>
          <cell r="Q94" t="str">
            <v>A</v>
          </cell>
          <cell r="R94">
            <v>4</v>
          </cell>
          <cell r="S94">
            <v>8</v>
          </cell>
          <cell r="T94" t="str">
            <v>A</v>
          </cell>
          <cell r="U94">
            <v>4</v>
          </cell>
          <cell r="V94">
            <v>8</v>
          </cell>
          <cell r="W94" t="str">
            <v>A</v>
          </cell>
          <cell r="X94">
            <v>4</v>
          </cell>
          <cell r="Y94">
            <v>8</v>
          </cell>
          <cell r="Z94" t="str">
            <v>A</v>
          </cell>
          <cell r="AA94">
            <v>4</v>
          </cell>
          <cell r="AB94">
            <v>12</v>
          </cell>
          <cell r="AC94" t="str">
            <v>A</v>
          </cell>
          <cell r="AD94">
            <v>4</v>
          </cell>
          <cell r="AE94">
            <v>8</v>
          </cell>
          <cell r="AF94" t="str">
            <v>A</v>
          </cell>
          <cell r="AG94">
            <v>4</v>
          </cell>
          <cell r="AH94">
            <v>8</v>
          </cell>
          <cell r="AI94">
            <v>22</v>
          </cell>
          <cell r="AJ94">
            <v>88</v>
          </cell>
          <cell r="AK94">
            <v>4</v>
          </cell>
          <cell r="AL94">
            <v>44</v>
          </cell>
          <cell r="AM94">
            <v>176</v>
          </cell>
          <cell r="AN94">
            <v>4</v>
          </cell>
        </row>
        <row r="95">
          <cell r="A95">
            <v>102221959</v>
          </cell>
          <cell r="B95" t="str">
            <v xml:space="preserve">Siska Indriyani </v>
          </cell>
          <cell r="C95">
            <v>102221959</v>
          </cell>
          <cell r="D95" t="str">
            <v>II</v>
          </cell>
          <cell r="E95" t="str">
            <v>2022/2023</v>
          </cell>
          <cell r="F95" t="str">
            <v>2022/2023</v>
          </cell>
          <cell r="G95">
            <v>12</v>
          </cell>
          <cell r="H95" t="str">
            <v>B</v>
          </cell>
          <cell r="I95">
            <v>3</v>
          </cell>
          <cell r="J95">
            <v>9</v>
          </cell>
          <cell r="K95" t="str">
            <v>A</v>
          </cell>
          <cell r="L95">
            <v>4</v>
          </cell>
          <cell r="M95">
            <v>12</v>
          </cell>
          <cell r="N95" t="str">
            <v>B</v>
          </cell>
          <cell r="O95">
            <v>3</v>
          </cell>
          <cell r="P95">
            <v>9</v>
          </cell>
          <cell r="Q95" t="str">
            <v>A</v>
          </cell>
          <cell r="R95">
            <v>4</v>
          </cell>
          <cell r="S95">
            <v>8</v>
          </cell>
          <cell r="T95" t="str">
            <v>A</v>
          </cell>
          <cell r="U95">
            <v>4</v>
          </cell>
          <cell r="V95">
            <v>8</v>
          </cell>
          <cell r="W95" t="str">
            <v>B</v>
          </cell>
          <cell r="X95">
            <v>3</v>
          </cell>
          <cell r="Y95">
            <v>6</v>
          </cell>
          <cell r="Z95" t="str">
            <v>A</v>
          </cell>
          <cell r="AA95">
            <v>4</v>
          </cell>
          <cell r="AB95">
            <v>12</v>
          </cell>
          <cell r="AC95" t="str">
            <v>A</v>
          </cell>
          <cell r="AD95">
            <v>4</v>
          </cell>
          <cell r="AE95">
            <v>8</v>
          </cell>
          <cell r="AF95" t="str">
            <v>B</v>
          </cell>
          <cell r="AG95">
            <v>3</v>
          </cell>
          <cell r="AH95">
            <v>6</v>
          </cell>
          <cell r="AI95">
            <v>22</v>
          </cell>
          <cell r="AJ95">
            <v>78</v>
          </cell>
          <cell r="AK95">
            <v>3.5454545454545454</v>
          </cell>
          <cell r="AL95">
            <v>44</v>
          </cell>
          <cell r="AM95">
            <v>166</v>
          </cell>
          <cell r="AN95">
            <v>3.7727272727272729</v>
          </cell>
        </row>
        <row r="96">
          <cell r="A96">
            <v>102221960</v>
          </cell>
          <cell r="B96" t="str">
            <v xml:space="preserve">Siti Mahmudah </v>
          </cell>
          <cell r="C96">
            <v>102221960</v>
          </cell>
          <cell r="D96" t="str">
            <v>II</v>
          </cell>
          <cell r="E96" t="str">
            <v>2022/2023</v>
          </cell>
          <cell r="F96" t="str">
            <v>2022/2023</v>
          </cell>
          <cell r="G96">
            <v>13</v>
          </cell>
          <cell r="H96" t="str">
            <v>A</v>
          </cell>
          <cell r="I96">
            <v>4</v>
          </cell>
          <cell r="J96">
            <v>12</v>
          </cell>
          <cell r="K96" t="str">
            <v>A</v>
          </cell>
          <cell r="L96">
            <v>4</v>
          </cell>
          <cell r="M96">
            <v>12</v>
          </cell>
          <cell r="N96" t="str">
            <v>B</v>
          </cell>
          <cell r="O96">
            <v>3</v>
          </cell>
          <cell r="P96">
            <v>9</v>
          </cell>
          <cell r="Q96" t="str">
            <v>A</v>
          </cell>
          <cell r="R96">
            <v>4</v>
          </cell>
          <cell r="S96">
            <v>8</v>
          </cell>
          <cell r="T96" t="str">
            <v>A</v>
          </cell>
          <cell r="U96">
            <v>4</v>
          </cell>
          <cell r="V96">
            <v>8</v>
          </cell>
          <cell r="W96" t="str">
            <v>B</v>
          </cell>
          <cell r="X96">
            <v>3</v>
          </cell>
          <cell r="Y96">
            <v>6</v>
          </cell>
          <cell r="Z96" t="str">
            <v>A</v>
          </cell>
          <cell r="AA96">
            <v>4</v>
          </cell>
          <cell r="AB96">
            <v>12</v>
          </cell>
          <cell r="AC96" t="str">
            <v>A</v>
          </cell>
          <cell r="AD96">
            <v>4</v>
          </cell>
          <cell r="AE96">
            <v>8</v>
          </cell>
          <cell r="AF96" t="str">
            <v>B</v>
          </cell>
          <cell r="AG96">
            <v>3</v>
          </cell>
          <cell r="AH96">
            <v>6</v>
          </cell>
          <cell r="AI96">
            <v>22</v>
          </cell>
          <cell r="AJ96">
            <v>81</v>
          </cell>
          <cell r="AK96">
            <v>3.6818181818181817</v>
          </cell>
          <cell r="AL96">
            <v>44</v>
          </cell>
          <cell r="AM96">
            <v>169</v>
          </cell>
          <cell r="AN96">
            <v>3.8409090909090908</v>
          </cell>
        </row>
        <row r="97">
          <cell r="A97">
            <v>102221965</v>
          </cell>
          <cell r="B97" t="str">
            <v xml:space="preserve">Sutirta </v>
          </cell>
          <cell r="C97">
            <v>102221965</v>
          </cell>
          <cell r="D97" t="str">
            <v>II</v>
          </cell>
          <cell r="E97" t="str">
            <v>2022/2023</v>
          </cell>
          <cell r="F97" t="str">
            <v>2022/2023</v>
          </cell>
          <cell r="G97">
            <v>14</v>
          </cell>
          <cell r="H97" t="str">
            <v>C</v>
          </cell>
          <cell r="I97">
            <v>2</v>
          </cell>
          <cell r="J97">
            <v>6</v>
          </cell>
          <cell r="K97" t="str">
            <v>A</v>
          </cell>
          <cell r="L97">
            <v>4</v>
          </cell>
          <cell r="M97">
            <v>12</v>
          </cell>
          <cell r="N97" t="str">
            <v>B</v>
          </cell>
          <cell r="O97">
            <v>3</v>
          </cell>
          <cell r="P97">
            <v>9</v>
          </cell>
          <cell r="Q97" t="str">
            <v>B</v>
          </cell>
          <cell r="R97">
            <v>3</v>
          </cell>
          <cell r="S97">
            <v>6</v>
          </cell>
          <cell r="T97" t="str">
            <v>B</v>
          </cell>
          <cell r="U97">
            <v>3</v>
          </cell>
          <cell r="V97">
            <v>6</v>
          </cell>
          <cell r="W97" t="str">
            <v>A</v>
          </cell>
          <cell r="X97">
            <v>4</v>
          </cell>
          <cell r="Y97">
            <v>8</v>
          </cell>
          <cell r="Z97" t="str">
            <v>A</v>
          </cell>
          <cell r="AA97">
            <v>4</v>
          </cell>
          <cell r="AB97">
            <v>12</v>
          </cell>
          <cell r="AC97" t="str">
            <v>A</v>
          </cell>
          <cell r="AD97">
            <v>4</v>
          </cell>
          <cell r="AE97">
            <v>8</v>
          </cell>
          <cell r="AF97" t="str">
            <v>C</v>
          </cell>
          <cell r="AG97">
            <v>2</v>
          </cell>
          <cell r="AH97">
            <v>4</v>
          </cell>
          <cell r="AI97">
            <v>22</v>
          </cell>
          <cell r="AJ97">
            <v>71</v>
          </cell>
          <cell r="AK97">
            <v>3.2272727272727271</v>
          </cell>
          <cell r="AL97">
            <v>44</v>
          </cell>
          <cell r="AM97">
            <v>157</v>
          </cell>
          <cell r="AN97">
            <v>3.5681818181818183</v>
          </cell>
        </row>
        <row r="98">
          <cell r="A98">
            <v>102221961</v>
          </cell>
          <cell r="B98" t="str">
            <v xml:space="preserve">Sutrisno </v>
          </cell>
          <cell r="C98">
            <v>102221961</v>
          </cell>
          <cell r="D98" t="str">
            <v>II</v>
          </cell>
          <cell r="E98" t="str">
            <v>2022/2023</v>
          </cell>
          <cell r="F98" t="str">
            <v>2022/2023</v>
          </cell>
          <cell r="G98">
            <v>15</v>
          </cell>
          <cell r="I98">
            <v>0</v>
          </cell>
          <cell r="J98">
            <v>0</v>
          </cell>
          <cell r="K98" t="str">
            <v>A</v>
          </cell>
          <cell r="L98">
            <v>4</v>
          </cell>
          <cell r="M98">
            <v>12</v>
          </cell>
          <cell r="N98" t="str">
            <v>C</v>
          </cell>
          <cell r="O98">
            <v>2</v>
          </cell>
          <cell r="P98">
            <v>6</v>
          </cell>
          <cell r="Q98" t="str">
            <v>B</v>
          </cell>
          <cell r="R98">
            <v>3</v>
          </cell>
          <cell r="S98">
            <v>6</v>
          </cell>
          <cell r="T98" t="str">
            <v>B</v>
          </cell>
          <cell r="U98">
            <v>3</v>
          </cell>
          <cell r="V98">
            <v>6</v>
          </cell>
          <cell r="W98" t="str">
            <v>B</v>
          </cell>
          <cell r="X98">
            <v>3</v>
          </cell>
          <cell r="Y98">
            <v>6</v>
          </cell>
          <cell r="Z98" t="str">
            <v>A</v>
          </cell>
          <cell r="AA98">
            <v>4</v>
          </cell>
          <cell r="AB98">
            <v>12</v>
          </cell>
          <cell r="AC98" t="str">
            <v>A</v>
          </cell>
          <cell r="AD98">
            <v>4</v>
          </cell>
          <cell r="AE98">
            <v>8</v>
          </cell>
          <cell r="AG98">
            <v>0</v>
          </cell>
          <cell r="AH98">
            <v>0</v>
          </cell>
          <cell r="AI98">
            <v>22</v>
          </cell>
          <cell r="AJ98">
            <v>56</v>
          </cell>
          <cell r="AK98">
            <v>2.5454545454545454</v>
          </cell>
          <cell r="AL98">
            <v>44</v>
          </cell>
          <cell r="AM98">
            <v>134</v>
          </cell>
          <cell r="AN98">
            <v>3.0454545454545454</v>
          </cell>
        </row>
        <row r="99">
          <cell r="A99">
            <v>102221962</v>
          </cell>
          <cell r="B99" t="str">
            <v xml:space="preserve">Umi Nasiroh </v>
          </cell>
          <cell r="C99">
            <v>102221962</v>
          </cell>
          <cell r="D99" t="str">
            <v>II</v>
          </cell>
          <cell r="E99" t="str">
            <v>2022/2023</v>
          </cell>
          <cell r="F99" t="str">
            <v>2022/2023</v>
          </cell>
          <cell r="G99">
            <v>16</v>
          </cell>
          <cell r="H99" t="str">
            <v>A</v>
          </cell>
          <cell r="I99">
            <v>4</v>
          </cell>
          <cell r="J99">
            <v>12</v>
          </cell>
          <cell r="K99" t="str">
            <v>A</v>
          </cell>
          <cell r="L99">
            <v>4</v>
          </cell>
          <cell r="M99">
            <v>12</v>
          </cell>
          <cell r="N99" t="str">
            <v>B</v>
          </cell>
          <cell r="O99">
            <v>3</v>
          </cell>
          <cell r="P99">
            <v>9</v>
          </cell>
          <cell r="Q99" t="str">
            <v>A</v>
          </cell>
          <cell r="R99">
            <v>4</v>
          </cell>
          <cell r="S99">
            <v>8</v>
          </cell>
          <cell r="T99" t="str">
            <v>A</v>
          </cell>
          <cell r="U99">
            <v>4</v>
          </cell>
          <cell r="V99">
            <v>8</v>
          </cell>
          <cell r="W99" t="str">
            <v>A</v>
          </cell>
          <cell r="X99">
            <v>4</v>
          </cell>
          <cell r="Y99">
            <v>8</v>
          </cell>
          <cell r="Z99" t="str">
            <v>A</v>
          </cell>
          <cell r="AA99">
            <v>4</v>
          </cell>
          <cell r="AB99">
            <v>12</v>
          </cell>
          <cell r="AC99" t="str">
            <v>A</v>
          </cell>
          <cell r="AD99">
            <v>4</v>
          </cell>
          <cell r="AE99">
            <v>8</v>
          </cell>
          <cell r="AF99" t="str">
            <v>A</v>
          </cell>
          <cell r="AG99">
            <v>4</v>
          </cell>
          <cell r="AH99">
            <v>8</v>
          </cell>
          <cell r="AI99">
            <v>22</v>
          </cell>
          <cell r="AJ99">
            <v>85</v>
          </cell>
          <cell r="AK99">
            <v>3.8636363636363638</v>
          </cell>
          <cell r="AL99">
            <v>44</v>
          </cell>
          <cell r="AM99">
            <v>173</v>
          </cell>
          <cell r="AN99">
            <v>3.9318181818181817</v>
          </cell>
        </row>
        <row r="100">
          <cell r="A100">
            <v>102221966</v>
          </cell>
          <cell r="B100" t="str">
            <v xml:space="preserve">Syamsul Afandi </v>
          </cell>
          <cell r="C100">
            <v>102221966</v>
          </cell>
          <cell r="D100" t="str">
            <v>II</v>
          </cell>
          <cell r="E100" t="str">
            <v>2022/2023</v>
          </cell>
          <cell r="F100" t="str">
            <v>2022/2023</v>
          </cell>
          <cell r="G100">
            <v>17</v>
          </cell>
          <cell r="H100" t="str">
            <v>B</v>
          </cell>
          <cell r="I100">
            <v>3</v>
          </cell>
          <cell r="J100">
            <v>9</v>
          </cell>
          <cell r="K100" t="str">
            <v>A</v>
          </cell>
          <cell r="L100">
            <v>4</v>
          </cell>
          <cell r="M100">
            <v>12</v>
          </cell>
          <cell r="N100" t="str">
            <v>B</v>
          </cell>
          <cell r="O100">
            <v>3</v>
          </cell>
          <cell r="P100">
            <v>9</v>
          </cell>
          <cell r="Q100" t="str">
            <v>B</v>
          </cell>
          <cell r="R100">
            <v>3</v>
          </cell>
          <cell r="S100">
            <v>6</v>
          </cell>
          <cell r="T100" t="str">
            <v>B</v>
          </cell>
          <cell r="U100">
            <v>3</v>
          </cell>
          <cell r="V100">
            <v>6</v>
          </cell>
          <cell r="W100" t="str">
            <v>B</v>
          </cell>
          <cell r="X100">
            <v>3</v>
          </cell>
          <cell r="Y100">
            <v>6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C</v>
          </cell>
          <cell r="AG100">
            <v>2</v>
          </cell>
          <cell r="AH100">
            <v>4</v>
          </cell>
          <cell r="AI100">
            <v>22</v>
          </cell>
          <cell r="AJ100">
            <v>72</v>
          </cell>
          <cell r="AK100">
            <v>3.2727272727272729</v>
          </cell>
          <cell r="AL100">
            <v>44</v>
          </cell>
          <cell r="AM100">
            <v>150</v>
          </cell>
          <cell r="AN100">
            <v>3.4090909090909092</v>
          </cell>
        </row>
        <row r="101">
          <cell r="A101">
            <v>100</v>
          </cell>
          <cell r="D101" t="str">
            <v>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44</v>
          </cell>
          <cell r="AM101">
            <v>0</v>
          </cell>
          <cell r="AN101">
            <v>0</v>
          </cell>
        </row>
      </sheetData>
      <sheetData sheetId="4">
        <row r="2">
          <cell r="A2">
            <v>102221873</v>
          </cell>
          <cell r="B2" t="str">
            <v xml:space="preserve">Amalia Seftia Rahmawati </v>
          </cell>
          <cell r="C2">
            <v>102221873</v>
          </cell>
          <cell r="D2" t="str">
            <v>III</v>
          </cell>
          <cell r="E2" t="str">
            <v>2023/2024</v>
          </cell>
          <cell r="F2" t="str">
            <v>2022/2023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8</v>
          </cell>
          <cell r="N2" t="str">
            <v>A</v>
          </cell>
          <cell r="O2">
            <v>4</v>
          </cell>
          <cell r="P2">
            <v>8</v>
          </cell>
          <cell r="Q2" t="str">
            <v>A</v>
          </cell>
          <cell r="R2">
            <v>4</v>
          </cell>
          <cell r="S2">
            <v>12</v>
          </cell>
          <cell r="T2" t="str">
            <v>T</v>
          </cell>
          <cell r="U2">
            <v>0</v>
          </cell>
          <cell r="V2">
            <v>0</v>
          </cell>
          <cell r="W2" t="str">
            <v>A</v>
          </cell>
          <cell r="X2">
            <v>4</v>
          </cell>
          <cell r="Y2">
            <v>12</v>
          </cell>
          <cell r="Z2" t="str">
            <v>B</v>
          </cell>
          <cell r="AA2">
            <v>3</v>
          </cell>
          <cell r="AB2">
            <v>9</v>
          </cell>
          <cell r="AC2" t="str">
            <v>A</v>
          </cell>
          <cell r="AD2">
            <v>4</v>
          </cell>
          <cell r="AE2">
            <v>12</v>
          </cell>
          <cell r="AF2">
            <v>21</v>
          </cell>
          <cell r="AG2">
            <v>73</v>
          </cell>
          <cell r="AH2">
            <v>3.4761904761904763</v>
          </cell>
          <cell r="AI2">
            <v>65</v>
          </cell>
          <cell r="AJ2">
            <v>233</v>
          </cell>
          <cell r="AK2">
            <v>3.5846153846153848</v>
          </cell>
        </row>
        <row r="3">
          <cell r="A3">
            <v>102221878</v>
          </cell>
          <cell r="B3" t="str">
            <v xml:space="preserve">Agnes Febryanti </v>
          </cell>
          <cell r="C3">
            <v>102221878</v>
          </cell>
          <cell r="D3" t="str">
            <v>III</v>
          </cell>
          <cell r="E3" t="str">
            <v>2023/2024</v>
          </cell>
          <cell r="F3" t="str">
            <v>2022/2023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B</v>
          </cell>
          <cell r="L3">
            <v>3</v>
          </cell>
          <cell r="M3">
            <v>6</v>
          </cell>
          <cell r="N3" t="str">
            <v>A</v>
          </cell>
          <cell r="O3">
            <v>4</v>
          </cell>
          <cell r="P3">
            <v>8</v>
          </cell>
          <cell r="Q3" t="str">
            <v>A</v>
          </cell>
          <cell r="R3">
            <v>4</v>
          </cell>
          <cell r="S3">
            <v>12</v>
          </cell>
          <cell r="T3" t="str">
            <v>T</v>
          </cell>
          <cell r="U3">
            <v>0</v>
          </cell>
          <cell r="V3">
            <v>0</v>
          </cell>
          <cell r="W3" t="str">
            <v>B</v>
          </cell>
          <cell r="X3">
            <v>3</v>
          </cell>
          <cell r="Y3">
            <v>9</v>
          </cell>
          <cell r="Z3" t="str">
            <v>A</v>
          </cell>
          <cell r="AA3">
            <v>4</v>
          </cell>
          <cell r="AB3">
            <v>12</v>
          </cell>
          <cell r="AC3" t="str">
            <v>A</v>
          </cell>
          <cell r="AD3">
            <v>4</v>
          </cell>
          <cell r="AE3">
            <v>12</v>
          </cell>
          <cell r="AF3">
            <v>21</v>
          </cell>
          <cell r="AG3">
            <v>71</v>
          </cell>
          <cell r="AH3">
            <v>3.3809523809523809</v>
          </cell>
          <cell r="AI3">
            <v>65</v>
          </cell>
          <cell r="AJ3">
            <v>228</v>
          </cell>
          <cell r="AK3">
            <v>3.5076923076923077</v>
          </cell>
        </row>
        <row r="4">
          <cell r="A4">
            <v>102221879</v>
          </cell>
          <cell r="B4" t="str">
            <v>Akhmad Athhar</v>
          </cell>
          <cell r="C4">
            <v>102221879</v>
          </cell>
          <cell r="D4" t="str">
            <v>III</v>
          </cell>
          <cell r="E4" t="str">
            <v>2023/2024</v>
          </cell>
          <cell r="F4" t="str">
            <v>2022/2023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A</v>
          </cell>
          <cell r="L4">
            <v>4</v>
          </cell>
          <cell r="M4">
            <v>8</v>
          </cell>
          <cell r="N4" t="str">
            <v>A</v>
          </cell>
          <cell r="O4">
            <v>4</v>
          </cell>
          <cell r="P4">
            <v>8</v>
          </cell>
          <cell r="Q4" t="str">
            <v>A</v>
          </cell>
          <cell r="R4">
            <v>4</v>
          </cell>
          <cell r="S4">
            <v>12</v>
          </cell>
          <cell r="T4" t="str">
            <v>T</v>
          </cell>
          <cell r="U4">
            <v>0</v>
          </cell>
          <cell r="V4">
            <v>0</v>
          </cell>
          <cell r="W4" t="str">
            <v>B</v>
          </cell>
          <cell r="X4">
            <v>3</v>
          </cell>
          <cell r="Y4">
            <v>9</v>
          </cell>
          <cell r="Z4" t="str">
            <v>A</v>
          </cell>
          <cell r="AA4">
            <v>4</v>
          </cell>
          <cell r="AB4">
            <v>12</v>
          </cell>
          <cell r="AC4" t="str">
            <v>A</v>
          </cell>
          <cell r="AD4">
            <v>4</v>
          </cell>
          <cell r="AE4">
            <v>12</v>
          </cell>
          <cell r="AF4">
            <v>21</v>
          </cell>
          <cell r="AG4">
            <v>73</v>
          </cell>
          <cell r="AH4">
            <v>3.4761904761904763</v>
          </cell>
          <cell r="AI4">
            <v>65</v>
          </cell>
          <cell r="AJ4">
            <v>238</v>
          </cell>
          <cell r="AK4">
            <v>3.6615384615384614</v>
          </cell>
        </row>
        <row r="5">
          <cell r="A5">
            <v>102221880</v>
          </cell>
          <cell r="B5" t="str">
            <v>Aulia Zahra Khaerunisa</v>
          </cell>
          <cell r="C5">
            <v>102221880</v>
          </cell>
          <cell r="D5" t="str">
            <v>III</v>
          </cell>
          <cell r="E5" t="str">
            <v>2023/2024</v>
          </cell>
          <cell r="F5" t="str">
            <v>2022/2023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A</v>
          </cell>
          <cell r="L5">
            <v>4</v>
          </cell>
          <cell r="M5">
            <v>8</v>
          </cell>
          <cell r="N5" t="str">
            <v>A</v>
          </cell>
          <cell r="O5">
            <v>4</v>
          </cell>
          <cell r="P5">
            <v>8</v>
          </cell>
          <cell r="Q5" t="str">
            <v>A</v>
          </cell>
          <cell r="R5">
            <v>4</v>
          </cell>
          <cell r="S5">
            <v>12</v>
          </cell>
          <cell r="T5" t="str">
            <v>T</v>
          </cell>
          <cell r="U5">
            <v>0</v>
          </cell>
          <cell r="V5">
            <v>0</v>
          </cell>
          <cell r="W5" t="str">
            <v>B</v>
          </cell>
          <cell r="X5">
            <v>3</v>
          </cell>
          <cell r="Y5">
            <v>9</v>
          </cell>
          <cell r="Z5" t="str">
            <v>A</v>
          </cell>
          <cell r="AA5">
            <v>4</v>
          </cell>
          <cell r="AB5">
            <v>12</v>
          </cell>
          <cell r="AC5" t="str">
            <v>A</v>
          </cell>
          <cell r="AD5">
            <v>4</v>
          </cell>
          <cell r="AE5">
            <v>12</v>
          </cell>
          <cell r="AF5">
            <v>21</v>
          </cell>
          <cell r="AG5">
            <v>73</v>
          </cell>
          <cell r="AH5">
            <v>3.4761904761904763</v>
          </cell>
          <cell r="AI5">
            <v>65</v>
          </cell>
          <cell r="AJ5">
            <v>232</v>
          </cell>
          <cell r="AK5">
            <v>3.5692307692307694</v>
          </cell>
        </row>
        <row r="6">
          <cell r="A6">
            <v>106</v>
          </cell>
          <cell r="B6" t="str">
            <v xml:space="preserve">Irma Indri Yani </v>
          </cell>
          <cell r="C6">
            <v>102221881</v>
          </cell>
          <cell r="D6" t="str">
            <v>III</v>
          </cell>
          <cell r="E6" t="str">
            <v>2023/2024</v>
          </cell>
          <cell r="F6" t="str">
            <v>2022/2023</v>
          </cell>
          <cell r="G6">
            <v>5</v>
          </cell>
          <cell r="H6" t="str">
            <v>A</v>
          </cell>
          <cell r="I6">
            <v>4</v>
          </cell>
          <cell r="J6">
            <v>12</v>
          </cell>
          <cell r="K6" t="str">
            <v>B</v>
          </cell>
          <cell r="L6">
            <v>3</v>
          </cell>
          <cell r="M6">
            <v>6</v>
          </cell>
          <cell r="N6" t="str">
            <v>A</v>
          </cell>
          <cell r="O6">
            <v>4</v>
          </cell>
          <cell r="P6">
            <v>8</v>
          </cell>
          <cell r="Q6" t="str">
            <v>A</v>
          </cell>
          <cell r="R6">
            <v>4</v>
          </cell>
          <cell r="S6">
            <v>12</v>
          </cell>
          <cell r="T6" t="str">
            <v>T</v>
          </cell>
          <cell r="U6">
            <v>0</v>
          </cell>
          <cell r="V6">
            <v>0</v>
          </cell>
          <cell r="W6" t="str">
            <v>B</v>
          </cell>
          <cell r="X6">
            <v>3</v>
          </cell>
          <cell r="Y6">
            <v>9</v>
          </cell>
          <cell r="Z6" t="str">
            <v>B</v>
          </cell>
          <cell r="AA6">
            <v>3</v>
          </cell>
          <cell r="AB6">
            <v>9</v>
          </cell>
          <cell r="AC6" t="str">
            <v>A</v>
          </cell>
          <cell r="AD6">
            <v>4</v>
          </cell>
          <cell r="AE6">
            <v>12</v>
          </cell>
          <cell r="AF6">
            <v>21</v>
          </cell>
          <cell r="AG6">
            <v>68</v>
          </cell>
          <cell r="AH6">
            <v>3.2380952380952381</v>
          </cell>
          <cell r="AI6">
            <v>65</v>
          </cell>
          <cell r="AJ6">
            <v>224</v>
          </cell>
          <cell r="AK6">
            <v>3.4461538461538463</v>
          </cell>
        </row>
        <row r="7">
          <cell r="A7">
            <v>102221882</v>
          </cell>
          <cell r="B7" t="str">
            <v xml:space="preserve">Kanti Yuseva </v>
          </cell>
          <cell r="C7">
            <v>102221882</v>
          </cell>
          <cell r="D7" t="str">
            <v>III</v>
          </cell>
          <cell r="E7" t="str">
            <v>2023/2024</v>
          </cell>
          <cell r="F7" t="str">
            <v>2022/2023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A</v>
          </cell>
          <cell r="L7">
            <v>4</v>
          </cell>
          <cell r="M7">
            <v>8</v>
          </cell>
          <cell r="N7" t="str">
            <v>A</v>
          </cell>
          <cell r="O7">
            <v>4</v>
          </cell>
          <cell r="P7">
            <v>8</v>
          </cell>
          <cell r="Q7" t="str">
            <v>A</v>
          </cell>
          <cell r="R7">
            <v>4</v>
          </cell>
          <cell r="S7">
            <v>12</v>
          </cell>
          <cell r="T7" t="str">
            <v>T</v>
          </cell>
          <cell r="U7">
            <v>0</v>
          </cell>
          <cell r="V7">
            <v>0</v>
          </cell>
          <cell r="W7" t="str">
            <v>B</v>
          </cell>
          <cell r="X7">
            <v>3</v>
          </cell>
          <cell r="Y7">
            <v>9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12</v>
          </cell>
          <cell r="AF7">
            <v>21</v>
          </cell>
          <cell r="AG7">
            <v>73</v>
          </cell>
          <cell r="AH7">
            <v>3.4761904761904763</v>
          </cell>
          <cell r="AI7">
            <v>65</v>
          </cell>
          <cell r="AJ7">
            <v>240</v>
          </cell>
          <cell r="AK7">
            <v>3.6923076923076925</v>
          </cell>
        </row>
        <row r="8">
          <cell r="A8">
            <v>102221883</v>
          </cell>
          <cell r="B8" t="str">
            <v xml:space="preserve">M. Difki Arbiyanto </v>
          </cell>
          <cell r="C8">
            <v>102221883</v>
          </cell>
          <cell r="D8" t="str">
            <v>III</v>
          </cell>
          <cell r="E8" t="str">
            <v>2023/2024</v>
          </cell>
          <cell r="F8" t="str">
            <v>2022/2023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A</v>
          </cell>
          <cell r="L8">
            <v>4</v>
          </cell>
          <cell r="M8">
            <v>8</v>
          </cell>
          <cell r="N8" t="str">
            <v>A</v>
          </cell>
          <cell r="O8">
            <v>4</v>
          </cell>
          <cell r="P8">
            <v>8</v>
          </cell>
          <cell r="Q8" t="str">
            <v>A</v>
          </cell>
          <cell r="R8">
            <v>4</v>
          </cell>
          <cell r="S8">
            <v>12</v>
          </cell>
          <cell r="T8" t="str">
            <v>T</v>
          </cell>
          <cell r="U8">
            <v>0</v>
          </cell>
          <cell r="V8">
            <v>0</v>
          </cell>
          <cell r="W8" t="str">
            <v>A</v>
          </cell>
          <cell r="X8">
            <v>4</v>
          </cell>
          <cell r="Y8">
            <v>12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12</v>
          </cell>
          <cell r="AF8">
            <v>21</v>
          </cell>
          <cell r="AG8">
            <v>76</v>
          </cell>
          <cell r="AH8">
            <v>3.6190476190476191</v>
          </cell>
          <cell r="AI8">
            <v>65</v>
          </cell>
          <cell r="AJ8">
            <v>248</v>
          </cell>
          <cell r="AK8">
            <v>3.8153846153846156</v>
          </cell>
        </row>
        <row r="9">
          <cell r="A9">
            <v>102221884</v>
          </cell>
          <cell r="B9" t="str">
            <v xml:space="preserve">M. Izzudin Chaerul Imani </v>
          </cell>
          <cell r="C9">
            <v>102221884</v>
          </cell>
          <cell r="D9" t="str">
            <v>III</v>
          </cell>
          <cell r="E9" t="str">
            <v>2023/2024</v>
          </cell>
          <cell r="F9" t="str">
            <v>2022/2023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A</v>
          </cell>
          <cell r="L9">
            <v>4</v>
          </cell>
          <cell r="M9">
            <v>8</v>
          </cell>
          <cell r="N9" t="str">
            <v>A</v>
          </cell>
          <cell r="O9">
            <v>4</v>
          </cell>
          <cell r="P9">
            <v>8</v>
          </cell>
          <cell r="Q9" t="str">
            <v>A</v>
          </cell>
          <cell r="R9">
            <v>4</v>
          </cell>
          <cell r="S9">
            <v>12</v>
          </cell>
          <cell r="T9" t="str">
            <v>T</v>
          </cell>
          <cell r="U9">
            <v>0</v>
          </cell>
          <cell r="V9">
            <v>0</v>
          </cell>
          <cell r="W9" t="str">
            <v>A</v>
          </cell>
          <cell r="X9">
            <v>4</v>
          </cell>
          <cell r="Y9">
            <v>12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12</v>
          </cell>
          <cell r="AF9">
            <v>21</v>
          </cell>
          <cell r="AG9">
            <v>76</v>
          </cell>
          <cell r="AH9">
            <v>3.6190476190476191</v>
          </cell>
          <cell r="AI9">
            <v>65</v>
          </cell>
          <cell r="AJ9">
            <v>250</v>
          </cell>
          <cell r="AK9">
            <v>3.8461538461538463</v>
          </cell>
        </row>
        <row r="10">
          <cell r="A10">
            <v>102221885</v>
          </cell>
          <cell r="B10" t="str">
            <v xml:space="preserve">M. Nur Kholis </v>
          </cell>
          <cell r="C10">
            <v>102221885</v>
          </cell>
          <cell r="D10" t="str">
            <v>III</v>
          </cell>
          <cell r="E10" t="str">
            <v>2023/2024</v>
          </cell>
          <cell r="F10" t="str">
            <v>2022/2023</v>
          </cell>
          <cell r="G10">
            <v>9</v>
          </cell>
          <cell r="H10" t="str">
            <v>A</v>
          </cell>
          <cell r="I10">
            <v>4</v>
          </cell>
          <cell r="J10">
            <v>12</v>
          </cell>
          <cell r="K10" t="str">
            <v>A</v>
          </cell>
          <cell r="L10">
            <v>4</v>
          </cell>
          <cell r="M10">
            <v>8</v>
          </cell>
          <cell r="N10" t="str">
            <v>A</v>
          </cell>
          <cell r="O10">
            <v>4</v>
          </cell>
          <cell r="P10">
            <v>8</v>
          </cell>
          <cell r="Q10" t="str">
            <v>A</v>
          </cell>
          <cell r="R10">
            <v>4</v>
          </cell>
          <cell r="S10">
            <v>12</v>
          </cell>
          <cell r="T10" t="str">
            <v>T</v>
          </cell>
          <cell r="U10">
            <v>0</v>
          </cell>
          <cell r="V10">
            <v>0</v>
          </cell>
          <cell r="W10" t="str">
            <v>B</v>
          </cell>
          <cell r="X10">
            <v>3</v>
          </cell>
          <cell r="Y10">
            <v>9</v>
          </cell>
          <cell r="Z10" t="str">
            <v>A</v>
          </cell>
          <cell r="AA10">
            <v>4</v>
          </cell>
          <cell r="AB10">
            <v>12</v>
          </cell>
          <cell r="AC10" t="str">
            <v>A</v>
          </cell>
          <cell r="AD10">
            <v>4</v>
          </cell>
          <cell r="AE10">
            <v>12</v>
          </cell>
          <cell r="AF10">
            <v>21</v>
          </cell>
          <cell r="AG10">
            <v>73</v>
          </cell>
          <cell r="AH10">
            <v>3.4761904761904763</v>
          </cell>
          <cell r="AI10">
            <v>65</v>
          </cell>
          <cell r="AJ10">
            <v>232</v>
          </cell>
          <cell r="AK10">
            <v>3.5692307692307694</v>
          </cell>
        </row>
        <row r="11">
          <cell r="A11">
            <v>102221875</v>
          </cell>
          <cell r="B11" t="str">
            <v xml:space="preserve">Moh. Adila Maulana </v>
          </cell>
          <cell r="C11">
            <v>102221875</v>
          </cell>
          <cell r="D11" t="str">
            <v>III</v>
          </cell>
          <cell r="E11" t="str">
            <v>2023/2024</v>
          </cell>
          <cell r="F11" t="str">
            <v>2022/2023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8</v>
          </cell>
          <cell r="N11" t="str">
            <v>A</v>
          </cell>
          <cell r="O11">
            <v>4</v>
          </cell>
          <cell r="P11">
            <v>8</v>
          </cell>
          <cell r="Q11" t="str">
            <v>A</v>
          </cell>
          <cell r="R11">
            <v>4</v>
          </cell>
          <cell r="S11">
            <v>12</v>
          </cell>
          <cell r="T11" t="str">
            <v>T</v>
          </cell>
          <cell r="U11">
            <v>0</v>
          </cell>
          <cell r="V11">
            <v>0</v>
          </cell>
          <cell r="W11" t="str">
            <v>B</v>
          </cell>
          <cell r="X11">
            <v>3</v>
          </cell>
          <cell r="Y11">
            <v>9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12</v>
          </cell>
          <cell r="AF11">
            <v>21</v>
          </cell>
          <cell r="AG11">
            <v>73</v>
          </cell>
          <cell r="AH11">
            <v>3.4761904761904763</v>
          </cell>
          <cell r="AI11">
            <v>65</v>
          </cell>
          <cell r="AJ11">
            <v>242</v>
          </cell>
          <cell r="AK11">
            <v>3.7230769230769232</v>
          </cell>
        </row>
        <row r="12">
          <cell r="A12">
            <v>106</v>
          </cell>
          <cell r="B12" t="str">
            <v>Moh. Miftahussurur</v>
          </cell>
          <cell r="C12">
            <v>102221886</v>
          </cell>
          <cell r="D12" t="str">
            <v>III</v>
          </cell>
          <cell r="E12" t="str">
            <v>2023/2024</v>
          </cell>
          <cell r="F12" t="str">
            <v>2022/2023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 t="str">
            <v>T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21</v>
          </cell>
          <cell r="AG12">
            <v>0</v>
          </cell>
          <cell r="AH12">
            <v>0</v>
          </cell>
          <cell r="AI12">
            <v>65</v>
          </cell>
          <cell r="AJ12">
            <v>65</v>
          </cell>
          <cell r="AK12">
            <v>1</v>
          </cell>
        </row>
        <row r="13">
          <cell r="A13">
            <v>102221887</v>
          </cell>
          <cell r="B13" t="str">
            <v>Moh. Nur Faiz Taufik Maimun</v>
          </cell>
          <cell r="C13">
            <v>102221887</v>
          </cell>
          <cell r="D13" t="str">
            <v>III</v>
          </cell>
          <cell r="E13" t="str">
            <v>2023/2024</v>
          </cell>
          <cell r="F13" t="str">
            <v>2022/2023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6</v>
          </cell>
          <cell r="N13" t="str">
            <v>A</v>
          </cell>
          <cell r="O13">
            <v>4</v>
          </cell>
          <cell r="P13">
            <v>8</v>
          </cell>
          <cell r="Q13" t="str">
            <v>B</v>
          </cell>
          <cell r="R13">
            <v>3</v>
          </cell>
          <cell r="S13">
            <v>9</v>
          </cell>
          <cell r="T13" t="str">
            <v>T</v>
          </cell>
          <cell r="U13">
            <v>0</v>
          </cell>
          <cell r="V13">
            <v>0</v>
          </cell>
          <cell r="W13" t="str">
            <v>B</v>
          </cell>
          <cell r="X13">
            <v>3</v>
          </cell>
          <cell r="Y13">
            <v>9</v>
          </cell>
          <cell r="Z13" t="str">
            <v>B</v>
          </cell>
          <cell r="AA13">
            <v>3</v>
          </cell>
          <cell r="AB13">
            <v>9</v>
          </cell>
          <cell r="AC13" t="str">
            <v>B</v>
          </cell>
          <cell r="AD13">
            <v>3</v>
          </cell>
          <cell r="AE13">
            <v>9</v>
          </cell>
          <cell r="AF13">
            <v>21</v>
          </cell>
          <cell r="AG13">
            <v>62</v>
          </cell>
          <cell r="AH13">
            <v>2.9523809523809526</v>
          </cell>
          <cell r="AI13">
            <v>65</v>
          </cell>
          <cell r="AJ13">
            <v>208</v>
          </cell>
          <cell r="AK13">
            <v>3.2</v>
          </cell>
        </row>
        <row r="14">
          <cell r="A14">
            <v>102221888</v>
          </cell>
          <cell r="B14" t="str">
            <v xml:space="preserve">Moh. Sakha Nusa Saputra </v>
          </cell>
          <cell r="C14">
            <v>102221888</v>
          </cell>
          <cell r="D14" t="str">
            <v>III</v>
          </cell>
          <cell r="E14" t="str">
            <v>2023/2024</v>
          </cell>
          <cell r="F14" t="str">
            <v>2022/2023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A</v>
          </cell>
          <cell r="L14">
            <v>4</v>
          </cell>
          <cell r="M14">
            <v>8</v>
          </cell>
          <cell r="N14" t="str">
            <v>A</v>
          </cell>
          <cell r="O14">
            <v>4</v>
          </cell>
          <cell r="P14">
            <v>8</v>
          </cell>
          <cell r="Q14" t="str">
            <v>A</v>
          </cell>
          <cell r="R14">
            <v>4</v>
          </cell>
          <cell r="S14">
            <v>12</v>
          </cell>
          <cell r="T14" t="str">
            <v>T</v>
          </cell>
          <cell r="U14">
            <v>0</v>
          </cell>
          <cell r="V14">
            <v>0</v>
          </cell>
          <cell r="W14" t="str">
            <v>B</v>
          </cell>
          <cell r="X14">
            <v>3</v>
          </cell>
          <cell r="Y14">
            <v>9</v>
          </cell>
          <cell r="Z14" t="str">
            <v>B</v>
          </cell>
          <cell r="AA14">
            <v>3</v>
          </cell>
          <cell r="AB14">
            <v>9</v>
          </cell>
          <cell r="AC14" t="str">
            <v>A</v>
          </cell>
          <cell r="AD14">
            <v>4</v>
          </cell>
          <cell r="AE14">
            <v>12</v>
          </cell>
          <cell r="AF14">
            <v>21</v>
          </cell>
          <cell r="AG14">
            <v>70</v>
          </cell>
          <cell r="AH14">
            <v>3.3333333333333335</v>
          </cell>
          <cell r="AI14">
            <v>65</v>
          </cell>
          <cell r="AJ14">
            <v>237</v>
          </cell>
          <cell r="AK14">
            <v>3.6461538461538461</v>
          </cell>
        </row>
        <row r="15">
          <cell r="A15">
            <v>102221874</v>
          </cell>
          <cell r="B15" t="str">
            <v xml:space="preserve">Nadia Marta Fadilah </v>
          </cell>
          <cell r="C15">
            <v>102221874</v>
          </cell>
          <cell r="D15" t="str">
            <v>III</v>
          </cell>
          <cell r="E15" t="str">
            <v>2023/2024</v>
          </cell>
          <cell r="F15" t="str">
            <v>2022/2023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8</v>
          </cell>
          <cell r="N15" t="str">
            <v>A</v>
          </cell>
          <cell r="O15">
            <v>4</v>
          </cell>
          <cell r="P15">
            <v>8</v>
          </cell>
          <cell r="Q15" t="str">
            <v>A</v>
          </cell>
          <cell r="R15">
            <v>4</v>
          </cell>
          <cell r="S15">
            <v>12</v>
          </cell>
          <cell r="T15" t="str">
            <v>T</v>
          </cell>
          <cell r="U15">
            <v>0</v>
          </cell>
          <cell r="V15">
            <v>0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12</v>
          </cell>
          <cell r="AF15">
            <v>21</v>
          </cell>
          <cell r="AG15">
            <v>76</v>
          </cell>
          <cell r="AH15">
            <v>3.6190476190476191</v>
          </cell>
          <cell r="AI15">
            <v>65</v>
          </cell>
          <cell r="AJ15">
            <v>232</v>
          </cell>
          <cell r="AK15">
            <v>3.5692307692307694</v>
          </cell>
        </row>
        <row r="16">
          <cell r="A16">
            <v>102221877</v>
          </cell>
          <cell r="B16" t="str">
            <v xml:space="preserve">Nurhayati </v>
          </cell>
          <cell r="C16">
            <v>102221877</v>
          </cell>
          <cell r="D16" t="str">
            <v>III</v>
          </cell>
          <cell r="E16" t="str">
            <v>2023/2024</v>
          </cell>
          <cell r="F16" t="str">
            <v>2022/2023</v>
          </cell>
          <cell r="G16">
            <v>15</v>
          </cell>
          <cell r="H16" t="str">
            <v>A</v>
          </cell>
          <cell r="I16">
            <v>4</v>
          </cell>
          <cell r="J16">
            <v>12</v>
          </cell>
          <cell r="K16" t="str">
            <v>B</v>
          </cell>
          <cell r="L16">
            <v>3</v>
          </cell>
          <cell r="M16">
            <v>6</v>
          </cell>
          <cell r="N16" t="str">
            <v>A</v>
          </cell>
          <cell r="O16">
            <v>4</v>
          </cell>
          <cell r="P16">
            <v>8</v>
          </cell>
          <cell r="Q16" t="str">
            <v>A</v>
          </cell>
          <cell r="R16">
            <v>4</v>
          </cell>
          <cell r="S16">
            <v>12</v>
          </cell>
          <cell r="T16" t="str">
            <v>T</v>
          </cell>
          <cell r="U16">
            <v>0</v>
          </cell>
          <cell r="V16">
            <v>0</v>
          </cell>
          <cell r="W16" t="str">
            <v>C</v>
          </cell>
          <cell r="X16">
            <v>2</v>
          </cell>
          <cell r="Y16">
            <v>6</v>
          </cell>
          <cell r="Z16" t="str">
            <v>D</v>
          </cell>
          <cell r="AA16">
            <v>1</v>
          </cell>
          <cell r="AB16">
            <v>3</v>
          </cell>
          <cell r="AC16" t="str">
            <v>C</v>
          </cell>
          <cell r="AD16">
            <v>2</v>
          </cell>
          <cell r="AE16">
            <v>6</v>
          </cell>
          <cell r="AF16">
            <v>21</v>
          </cell>
          <cell r="AG16">
            <v>53</v>
          </cell>
          <cell r="AH16">
            <v>2.5238095238095237</v>
          </cell>
          <cell r="AI16">
            <v>65</v>
          </cell>
          <cell r="AJ16">
            <v>186</v>
          </cell>
          <cell r="AK16">
            <v>2.8615384615384616</v>
          </cell>
        </row>
        <row r="17">
          <cell r="A17">
            <v>106</v>
          </cell>
          <cell r="B17" t="str">
            <v xml:space="preserve">Raihan Fachri Arifiani </v>
          </cell>
          <cell r="C17">
            <v>102221889</v>
          </cell>
          <cell r="D17" t="str">
            <v>III</v>
          </cell>
          <cell r="E17" t="str">
            <v>2023/2024</v>
          </cell>
          <cell r="F17" t="str">
            <v>2022/2023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 t="str">
            <v>T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21</v>
          </cell>
          <cell r="AG17">
            <v>0</v>
          </cell>
          <cell r="AH17">
            <v>0</v>
          </cell>
          <cell r="AI17">
            <v>65</v>
          </cell>
          <cell r="AJ17">
            <v>0</v>
          </cell>
          <cell r="AK17">
            <v>0</v>
          </cell>
        </row>
        <row r="18">
          <cell r="A18">
            <v>102221890</v>
          </cell>
          <cell r="B18" t="str">
            <v>Raju Bagas Zuama</v>
          </cell>
          <cell r="C18">
            <v>102221890</v>
          </cell>
          <cell r="D18" t="str">
            <v>III</v>
          </cell>
          <cell r="E18" t="str">
            <v>2023/2024</v>
          </cell>
          <cell r="F18" t="str">
            <v>2022/2023</v>
          </cell>
          <cell r="G18">
            <v>17</v>
          </cell>
          <cell r="H18" t="str">
            <v>A</v>
          </cell>
          <cell r="I18">
            <v>4</v>
          </cell>
          <cell r="J18">
            <v>12</v>
          </cell>
          <cell r="K18" t="str">
            <v>B</v>
          </cell>
          <cell r="L18">
            <v>3</v>
          </cell>
          <cell r="M18">
            <v>6</v>
          </cell>
          <cell r="N18" t="str">
            <v>B</v>
          </cell>
          <cell r="O18">
            <v>3</v>
          </cell>
          <cell r="P18">
            <v>6</v>
          </cell>
          <cell r="Q18" t="str">
            <v>A</v>
          </cell>
          <cell r="R18">
            <v>4</v>
          </cell>
          <cell r="S18">
            <v>12</v>
          </cell>
          <cell r="T18" t="str">
            <v>T</v>
          </cell>
          <cell r="U18">
            <v>0</v>
          </cell>
          <cell r="V18">
            <v>0</v>
          </cell>
          <cell r="W18" t="str">
            <v>C</v>
          </cell>
          <cell r="X18">
            <v>2</v>
          </cell>
          <cell r="Y18">
            <v>6</v>
          </cell>
          <cell r="Z18" t="str">
            <v>B</v>
          </cell>
          <cell r="AA18">
            <v>3</v>
          </cell>
          <cell r="AB18">
            <v>9</v>
          </cell>
          <cell r="AC18" t="str">
            <v>B</v>
          </cell>
          <cell r="AD18">
            <v>3</v>
          </cell>
          <cell r="AE18">
            <v>9</v>
          </cell>
          <cell r="AF18">
            <v>21</v>
          </cell>
          <cell r="AG18">
            <v>60</v>
          </cell>
          <cell r="AH18">
            <v>2.8571428571428572</v>
          </cell>
          <cell r="AI18">
            <v>65</v>
          </cell>
          <cell r="AJ18">
            <v>204</v>
          </cell>
          <cell r="AK18">
            <v>3.1384615384615384</v>
          </cell>
        </row>
        <row r="19">
          <cell r="A19">
            <v>102221876</v>
          </cell>
          <cell r="B19" t="str">
            <v>Sevi Yulia Amanda</v>
          </cell>
          <cell r="C19">
            <v>102221876</v>
          </cell>
          <cell r="D19" t="str">
            <v>III</v>
          </cell>
          <cell r="E19" t="str">
            <v>2023/2024</v>
          </cell>
          <cell r="F19" t="str">
            <v>2022/2023</v>
          </cell>
          <cell r="G19">
            <v>18</v>
          </cell>
          <cell r="H19" t="str">
            <v>A</v>
          </cell>
          <cell r="I19">
            <v>4</v>
          </cell>
          <cell r="J19">
            <v>12</v>
          </cell>
          <cell r="K19" t="str">
            <v>B</v>
          </cell>
          <cell r="L19">
            <v>3</v>
          </cell>
          <cell r="M19">
            <v>6</v>
          </cell>
          <cell r="N19" t="str">
            <v>A</v>
          </cell>
          <cell r="O19">
            <v>4</v>
          </cell>
          <cell r="P19">
            <v>8</v>
          </cell>
          <cell r="Q19" t="str">
            <v>A</v>
          </cell>
          <cell r="R19">
            <v>4</v>
          </cell>
          <cell r="S19">
            <v>12</v>
          </cell>
          <cell r="T19" t="str">
            <v>T</v>
          </cell>
          <cell r="U19">
            <v>0</v>
          </cell>
          <cell r="V19">
            <v>0</v>
          </cell>
          <cell r="W19" t="str">
            <v>C</v>
          </cell>
          <cell r="X19">
            <v>2</v>
          </cell>
          <cell r="Y19">
            <v>6</v>
          </cell>
          <cell r="Z19" t="str">
            <v>B</v>
          </cell>
          <cell r="AA19">
            <v>3</v>
          </cell>
          <cell r="AB19">
            <v>9</v>
          </cell>
          <cell r="AC19" t="str">
            <v>B</v>
          </cell>
          <cell r="AD19">
            <v>3</v>
          </cell>
          <cell r="AE19">
            <v>9</v>
          </cell>
          <cell r="AF19">
            <v>21</v>
          </cell>
          <cell r="AG19">
            <v>62</v>
          </cell>
          <cell r="AH19">
            <v>2.9523809523809526</v>
          </cell>
          <cell r="AI19">
            <v>65</v>
          </cell>
          <cell r="AJ19">
            <v>214</v>
          </cell>
          <cell r="AK19">
            <v>3.2923076923076922</v>
          </cell>
        </row>
        <row r="20">
          <cell r="A20">
            <v>102221891</v>
          </cell>
          <cell r="B20" t="str">
            <v>Tia Riana</v>
          </cell>
          <cell r="C20">
            <v>102221891</v>
          </cell>
          <cell r="D20" t="str">
            <v>III</v>
          </cell>
          <cell r="E20" t="str">
            <v>2023/2024</v>
          </cell>
          <cell r="F20" t="str">
            <v>2022/2023</v>
          </cell>
          <cell r="G20">
            <v>19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6</v>
          </cell>
          <cell r="N20" t="str">
            <v>A</v>
          </cell>
          <cell r="O20">
            <v>4</v>
          </cell>
          <cell r="P20">
            <v>8</v>
          </cell>
          <cell r="Q20" t="str">
            <v>A</v>
          </cell>
          <cell r="R20">
            <v>4</v>
          </cell>
          <cell r="S20">
            <v>12</v>
          </cell>
          <cell r="T20" t="str">
            <v>T</v>
          </cell>
          <cell r="U20">
            <v>0</v>
          </cell>
          <cell r="V20">
            <v>0</v>
          </cell>
          <cell r="W20" t="str">
            <v>B</v>
          </cell>
          <cell r="X20">
            <v>3</v>
          </cell>
          <cell r="Y20">
            <v>9</v>
          </cell>
          <cell r="Z20" t="str">
            <v>A</v>
          </cell>
          <cell r="AA20">
            <v>4</v>
          </cell>
          <cell r="AB20">
            <v>12</v>
          </cell>
          <cell r="AC20" t="str">
            <v>A</v>
          </cell>
          <cell r="AD20">
            <v>4</v>
          </cell>
          <cell r="AE20">
            <v>12</v>
          </cell>
          <cell r="AF20">
            <v>21</v>
          </cell>
          <cell r="AG20">
            <v>71</v>
          </cell>
          <cell r="AH20">
            <v>3.3809523809523809</v>
          </cell>
          <cell r="AI20">
            <v>65</v>
          </cell>
          <cell r="AJ20">
            <v>226</v>
          </cell>
          <cell r="AK20">
            <v>3.476923076923077</v>
          </cell>
        </row>
        <row r="21">
          <cell r="A21">
            <v>106</v>
          </cell>
          <cell r="B21" t="str">
            <v xml:space="preserve">V. Nada Brahmantya </v>
          </cell>
          <cell r="C21">
            <v>102221892</v>
          </cell>
          <cell r="D21" t="str">
            <v>III</v>
          </cell>
          <cell r="E21" t="str">
            <v>2023/2024</v>
          </cell>
          <cell r="F21" t="str">
            <v>2022/2023</v>
          </cell>
          <cell r="G21">
            <v>20</v>
          </cell>
          <cell r="H21" t="str">
            <v>E</v>
          </cell>
          <cell r="I21">
            <v>0</v>
          </cell>
          <cell r="J21">
            <v>0</v>
          </cell>
          <cell r="K21" t="str">
            <v>E</v>
          </cell>
          <cell r="L21">
            <v>0</v>
          </cell>
          <cell r="M21">
            <v>0</v>
          </cell>
          <cell r="N21" t="str">
            <v>E</v>
          </cell>
          <cell r="O21">
            <v>0</v>
          </cell>
          <cell r="P21">
            <v>0</v>
          </cell>
          <cell r="Q21" t="str">
            <v>E</v>
          </cell>
          <cell r="R21">
            <v>0</v>
          </cell>
          <cell r="S21">
            <v>0</v>
          </cell>
          <cell r="T21" t="str">
            <v>E</v>
          </cell>
          <cell r="U21">
            <v>0</v>
          </cell>
          <cell r="V21">
            <v>0</v>
          </cell>
          <cell r="W21" t="str">
            <v>E</v>
          </cell>
          <cell r="X21">
            <v>0</v>
          </cell>
          <cell r="Y21">
            <v>0</v>
          </cell>
          <cell r="Z21" t="str">
            <v>E</v>
          </cell>
          <cell r="AA21">
            <v>0</v>
          </cell>
          <cell r="AB21">
            <v>0</v>
          </cell>
          <cell r="AC21" t="str">
            <v>E</v>
          </cell>
          <cell r="AD21">
            <v>0</v>
          </cell>
          <cell r="AE21">
            <v>0</v>
          </cell>
          <cell r="AF21">
            <v>21</v>
          </cell>
          <cell r="AG21">
            <v>0</v>
          </cell>
          <cell r="AH21">
            <v>0</v>
          </cell>
          <cell r="AI21">
            <v>65</v>
          </cell>
          <cell r="AJ21">
            <v>147</v>
          </cell>
          <cell r="AK21">
            <v>2.2615384615384615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21</v>
          </cell>
          <cell r="AG22">
            <v>0</v>
          </cell>
          <cell r="AH22">
            <v>0</v>
          </cell>
          <cell r="AI22">
            <v>65</v>
          </cell>
          <cell r="AJ22">
            <v>0</v>
          </cell>
          <cell r="AK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21</v>
          </cell>
          <cell r="AG23">
            <v>0</v>
          </cell>
          <cell r="AH23">
            <v>0</v>
          </cell>
          <cell r="AI23">
            <v>65</v>
          </cell>
          <cell r="AJ23">
            <v>0</v>
          </cell>
          <cell r="AK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21</v>
          </cell>
          <cell r="AG24">
            <v>0</v>
          </cell>
          <cell r="AH24">
            <v>0</v>
          </cell>
          <cell r="AI24">
            <v>65</v>
          </cell>
          <cell r="AJ24">
            <v>0</v>
          </cell>
          <cell r="AK24">
            <v>0</v>
          </cell>
        </row>
        <row r="25">
          <cell r="A25">
            <v>102221893</v>
          </cell>
          <cell r="B25" t="str">
            <v xml:space="preserve">Ary Siswidiastuti </v>
          </cell>
          <cell r="C25">
            <v>102221893</v>
          </cell>
          <cell r="D25" t="str">
            <v>III</v>
          </cell>
          <cell r="E25" t="str">
            <v>2023/2024</v>
          </cell>
          <cell r="F25" t="str">
            <v>2022/2023</v>
          </cell>
          <cell r="G25">
            <v>24</v>
          </cell>
          <cell r="H25" t="str">
            <v>A</v>
          </cell>
          <cell r="I25">
            <v>4</v>
          </cell>
          <cell r="J25">
            <v>12</v>
          </cell>
          <cell r="K25" t="str">
            <v>A</v>
          </cell>
          <cell r="L25">
            <v>4</v>
          </cell>
          <cell r="M25">
            <v>8</v>
          </cell>
          <cell r="N25" t="str">
            <v>A</v>
          </cell>
          <cell r="O25">
            <v>4</v>
          </cell>
          <cell r="P25">
            <v>8</v>
          </cell>
          <cell r="Q25" t="str">
            <v>A</v>
          </cell>
          <cell r="R25">
            <v>4</v>
          </cell>
          <cell r="S25">
            <v>12</v>
          </cell>
          <cell r="T25" t="str">
            <v>T</v>
          </cell>
          <cell r="U25">
            <v>0</v>
          </cell>
          <cell r="V25">
            <v>0</v>
          </cell>
          <cell r="W25" t="str">
            <v>A</v>
          </cell>
          <cell r="X25">
            <v>4</v>
          </cell>
          <cell r="Y25">
            <v>12</v>
          </cell>
          <cell r="Z25" t="str">
            <v>A</v>
          </cell>
          <cell r="AA25">
            <v>4</v>
          </cell>
          <cell r="AB25">
            <v>12</v>
          </cell>
          <cell r="AC25" t="str">
            <v>A</v>
          </cell>
          <cell r="AD25">
            <v>4</v>
          </cell>
          <cell r="AE25">
            <v>12</v>
          </cell>
          <cell r="AF25">
            <v>21</v>
          </cell>
          <cell r="AG25">
            <v>76</v>
          </cell>
          <cell r="AH25">
            <v>3.6190476190476191</v>
          </cell>
          <cell r="AI25">
            <v>65</v>
          </cell>
          <cell r="AJ25">
            <v>246</v>
          </cell>
          <cell r="AK25">
            <v>3.7846153846153845</v>
          </cell>
        </row>
        <row r="26">
          <cell r="A26">
            <v>106</v>
          </cell>
          <cell r="B26" t="str">
            <v xml:space="preserve">Ayu Lestari </v>
          </cell>
          <cell r="C26">
            <v>102221894</v>
          </cell>
          <cell r="D26" t="str">
            <v>III</v>
          </cell>
          <cell r="E26" t="str">
            <v>2023/2024</v>
          </cell>
          <cell r="F26" t="str">
            <v>2022/2023</v>
          </cell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21</v>
          </cell>
          <cell r="AG26">
            <v>0</v>
          </cell>
          <cell r="AH26">
            <v>0</v>
          </cell>
          <cell r="AI26">
            <v>65</v>
          </cell>
          <cell r="AJ26">
            <v>77</v>
          </cell>
          <cell r="AK26">
            <v>1.1846153846153846</v>
          </cell>
        </row>
        <row r="27">
          <cell r="A27">
            <v>102221895</v>
          </cell>
          <cell r="B27" t="str">
            <v xml:space="preserve">Chulasoh </v>
          </cell>
          <cell r="C27">
            <v>102221895</v>
          </cell>
          <cell r="D27" t="str">
            <v>III</v>
          </cell>
          <cell r="E27" t="str">
            <v>2023/2024</v>
          </cell>
          <cell r="F27" t="str">
            <v>2022/2023</v>
          </cell>
          <cell r="G27">
            <v>26</v>
          </cell>
          <cell r="H27" t="str">
            <v>A</v>
          </cell>
          <cell r="I27">
            <v>4</v>
          </cell>
          <cell r="J27">
            <v>12</v>
          </cell>
          <cell r="K27" t="str">
            <v>B</v>
          </cell>
          <cell r="L27">
            <v>3</v>
          </cell>
          <cell r="M27">
            <v>6</v>
          </cell>
          <cell r="N27" t="str">
            <v>A</v>
          </cell>
          <cell r="O27">
            <v>4</v>
          </cell>
          <cell r="P27">
            <v>8</v>
          </cell>
          <cell r="Q27" t="str">
            <v>A</v>
          </cell>
          <cell r="R27">
            <v>4</v>
          </cell>
          <cell r="S27">
            <v>12</v>
          </cell>
          <cell r="T27" t="str">
            <v>T</v>
          </cell>
          <cell r="U27">
            <v>0</v>
          </cell>
          <cell r="V27">
            <v>0</v>
          </cell>
          <cell r="W27" t="str">
            <v>A</v>
          </cell>
          <cell r="X27">
            <v>4</v>
          </cell>
          <cell r="Y27">
            <v>12</v>
          </cell>
          <cell r="Z27" t="str">
            <v>A</v>
          </cell>
          <cell r="AA27">
            <v>4</v>
          </cell>
          <cell r="AB27">
            <v>12</v>
          </cell>
          <cell r="AC27" t="str">
            <v>A</v>
          </cell>
          <cell r="AD27">
            <v>4</v>
          </cell>
          <cell r="AE27">
            <v>12</v>
          </cell>
          <cell r="AF27">
            <v>21</v>
          </cell>
          <cell r="AG27">
            <v>74</v>
          </cell>
          <cell r="AH27">
            <v>3.5238095238095237</v>
          </cell>
          <cell r="AI27">
            <v>65</v>
          </cell>
          <cell r="AJ27">
            <v>240</v>
          </cell>
          <cell r="AK27">
            <v>3.6923076923076925</v>
          </cell>
        </row>
        <row r="28">
          <cell r="A28">
            <v>106</v>
          </cell>
          <cell r="B28" t="str">
            <v xml:space="preserve">Ciska Dwi Pebriliyani </v>
          </cell>
          <cell r="C28">
            <v>102221896</v>
          </cell>
          <cell r="D28" t="str">
            <v>III</v>
          </cell>
          <cell r="E28" t="str">
            <v>2023/2024</v>
          </cell>
          <cell r="F28" t="str">
            <v>2022/2023</v>
          </cell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21</v>
          </cell>
          <cell r="AG28">
            <v>0</v>
          </cell>
          <cell r="AH28">
            <v>0</v>
          </cell>
          <cell r="AI28">
            <v>65</v>
          </cell>
          <cell r="AJ28">
            <v>0</v>
          </cell>
          <cell r="AK28">
            <v>0</v>
          </cell>
        </row>
        <row r="29">
          <cell r="A29">
            <v>106</v>
          </cell>
          <cell r="B29" t="str">
            <v xml:space="preserve">Dika Arrafi Suangga </v>
          </cell>
          <cell r="C29">
            <v>102221897</v>
          </cell>
          <cell r="D29" t="str">
            <v>III</v>
          </cell>
          <cell r="E29" t="str">
            <v>2023/2024</v>
          </cell>
          <cell r="F29" t="str">
            <v>2022/2023</v>
          </cell>
          <cell r="G29">
            <v>28</v>
          </cell>
          <cell r="H29" t="str">
            <v>E</v>
          </cell>
          <cell r="I29">
            <v>0</v>
          </cell>
          <cell r="J29">
            <v>0</v>
          </cell>
          <cell r="K29" t="str">
            <v>E</v>
          </cell>
          <cell r="L29">
            <v>0</v>
          </cell>
          <cell r="M29">
            <v>0</v>
          </cell>
          <cell r="N29" t="str">
            <v>E</v>
          </cell>
          <cell r="O29">
            <v>0</v>
          </cell>
          <cell r="P29">
            <v>0</v>
          </cell>
          <cell r="Q29" t="str">
            <v>E</v>
          </cell>
          <cell r="R29">
            <v>0</v>
          </cell>
          <cell r="S29">
            <v>0</v>
          </cell>
          <cell r="T29" t="str">
            <v>E</v>
          </cell>
          <cell r="U29">
            <v>0</v>
          </cell>
          <cell r="V29">
            <v>0</v>
          </cell>
          <cell r="W29" t="str">
            <v>E</v>
          </cell>
          <cell r="X29">
            <v>0</v>
          </cell>
          <cell r="Y29">
            <v>0</v>
          </cell>
          <cell r="Z29" t="str">
            <v>E</v>
          </cell>
          <cell r="AA29">
            <v>0</v>
          </cell>
          <cell r="AB29">
            <v>0</v>
          </cell>
          <cell r="AC29" t="str">
            <v>E</v>
          </cell>
          <cell r="AD29">
            <v>0</v>
          </cell>
          <cell r="AE29">
            <v>0</v>
          </cell>
          <cell r="AF29">
            <v>21</v>
          </cell>
          <cell r="AG29">
            <v>0</v>
          </cell>
          <cell r="AH29">
            <v>0</v>
          </cell>
          <cell r="AI29">
            <v>65</v>
          </cell>
          <cell r="AJ29">
            <v>149</v>
          </cell>
          <cell r="AK29">
            <v>2.2923076923076922</v>
          </cell>
        </row>
        <row r="30">
          <cell r="A30">
            <v>106</v>
          </cell>
          <cell r="B30" t="str">
            <v xml:space="preserve">Eko Mariyanto </v>
          </cell>
          <cell r="C30">
            <v>102221898</v>
          </cell>
          <cell r="D30" t="str">
            <v>III</v>
          </cell>
          <cell r="E30" t="str">
            <v>2023/2024</v>
          </cell>
          <cell r="F30" t="str">
            <v>2022/2023</v>
          </cell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21</v>
          </cell>
          <cell r="AG30">
            <v>0</v>
          </cell>
          <cell r="AH30">
            <v>0</v>
          </cell>
          <cell r="AI30">
            <v>65</v>
          </cell>
          <cell r="AJ30">
            <v>0</v>
          </cell>
          <cell r="AK30">
            <v>0</v>
          </cell>
        </row>
        <row r="31">
          <cell r="A31">
            <v>106</v>
          </cell>
          <cell r="B31" t="str">
            <v xml:space="preserve">Fahriza Juliana Dian Utami </v>
          </cell>
          <cell r="C31">
            <v>102221899</v>
          </cell>
          <cell r="D31" t="str">
            <v>III</v>
          </cell>
          <cell r="E31" t="str">
            <v>2023/2024</v>
          </cell>
          <cell r="F31" t="str">
            <v>2022/2023</v>
          </cell>
          <cell r="G31">
            <v>30</v>
          </cell>
          <cell r="H31" t="str">
            <v>A</v>
          </cell>
          <cell r="I31">
            <v>4</v>
          </cell>
          <cell r="J31">
            <v>12</v>
          </cell>
          <cell r="K31" t="str">
            <v>B</v>
          </cell>
          <cell r="L31">
            <v>3</v>
          </cell>
          <cell r="M31">
            <v>6</v>
          </cell>
          <cell r="N31" t="str">
            <v>A</v>
          </cell>
          <cell r="O31">
            <v>4</v>
          </cell>
          <cell r="P31">
            <v>8</v>
          </cell>
          <cell r="Q31" t="str">
            <v>A</v>
          </cell>
          <cell r="R31">
            <v>4</v>
          </cell>
          <cell r="S31">
            <v>12</v>
          </cell>
          <cell r="T31" t="str">
            <v>T</v>
          </cell>
          <cell r="U31">
            <v>0</v>
          </cell>
          <cell r="V31">
            <v>0</v>
          </cell>
          <cell r="W31" t="str">
            <v>A</v>
          </cell>
          <cell r="X31">
            <v>4</v>
          </cell>
          <cell r="Y31">
            <v>12</v>
          </cell>
          <cell r="Z31" t="str">
            <v>A</v>
          </cell>
          <cell r="AA31">
            <v>4</v>
          </cell>
          <cell r="AB31">
            <v>12</v>
          </cell>
          <cell r="AC31" t="str">
            <v>A</v>
          </cell>
          <cell r="AD31">
            <v>4</v>
          </cell>
          <cell r="AE31">
            <v>12</v>
          </cell>
          <cell r="AF31">
            <v>21</v>
          </cell>
          <cell r="AG31">
            <v>74</v>
          </cell>
          <cell r="AH31">
            <v>3.5238095238095237</v>
          </cell>
          <cell r="AI31">
            <v>65</v>
          </cell>
          <cell r="AJ31">
            <v>235</v>
          </cell>
          <cell r="AK31">
            <v>3.6153846153846154</v>
          </cell>
        </row>
        <row r="32">
          <cell r="A32">
            <v>102221900</v>
          </cell>
          <cell r="B32" t="str">
            <v xml:space="preserve">Fahrul Umar </v>
          </cell>
          <cell r="C32">
            <v>102221900</v>
          </cell>
          <cell r="D32" t="str">
            <v>III</v>
          </cell>
          <cell r="E32" t="str">
            <v>2023/2024</v>
          </cell>
          <cell r="F32" t="str">
            <v>2022/2023</v>
          </cell>
          <cell r="G32">
            <v>31</v>
          </cell>
          <cell r="H32" t="str">
            <v>A</v>
          </cell>
          <cell r="I32">
            <v>4</v>
          </cell>
          <cell r="J32">
            <v>12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8</v>
          </cell>
          <cell r="Q32" t="str">
            <v>A</v>
          </cell>
          <cell r="R32">
            <v>4</v>
          </cell>
          <cell r="S32">
            <v>12</v>
          </cell>
          <cell r="T32" t="str">
            <v>T</v>
          </cell>
          <cell r="U32">
            <v>0</v>
          </cell>
          <cell r="V32">
            <v>0</v>
          </cell>
          <cell r="W32" t="str">
            <v>C</v>
          </cell>
          <cell r="X32">
            <v>2</v>
          </cell>
          <cell r="Y32">
            <v>6</v>
          </cell>
          <cell r="Z32" t="str">
            <v>A</v>
          </cell>
          <cell r="AA32">
            <v>4</v>
          </cell>
          <cell r="AB32">
            <v>12</v>
          </cell>
          <cell r="AC32" t="str">
            <v>A</v>
          </cell>
          <cell r="AD32">
            <v>4</v>
          </cell>
          <cell r="AE32">
            <v>12</v>
          </cell>
          <cell r="AF32">
            <v>21</v>
          </cell>
          <cell r="AG32">
            <v>68</v>
          </cell>
          <cell r="AH32">
            <v>3.2380952380952381</v>
          </cell>
          <cell r="AI32">
            <v>65</v>
          </cell>
          <cell r="AJ32">
            <v>224</v>
          </cell>
          <cell r="AK32">
            <v>3.4461538461538463</v>
          </cell>
        </row>
        <row r="33">
          <cell r="A33">
            <v>102221901</v>
          </cell>
          <cell r="B33" t="str">
            <v xml:space="preserve">Fenny Alviani Yuni Sumarta </v>
          </cell>
          <cell r="C33">
            <v>102221901</v>
          </cell>
          <cell r="D33" t="str">
            <v>III</v>
          </cell>
          <cell r="E33" t="str">
            <v>2023/2024</v>
          </cell>
          <cell r="F33" t="str">
            <v>2022/2023</v>
          </cell>
          <cell r="G33">
            <v>32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8</v>
          </cell>
          <cell r="N33" t="str">
            <v>A</v>
          </cell>
          <cell r="O33">
            <v>4</v>
          </cell>
          <cell r="P33">
            <v>8</v>
          </cell>
          <cell r="Q33" t="str">
            <v>A</v>
          </cell>
          <cell r="R33">
            <v>4</v>
          </cell>
          <cell r="S33">
            <v>12</v>
          </cell>
          <cell r="T33" t="str">
            <v>T</v>
          </cell>
          <cell r="U33">
            <v>0</v>
          </cell>
          <cell r="V33">
            <v>0</v>
          </cell>
          <cell r="W33" t="str">
            <v>A</v>
          </cell>
          <cell r="X33">
            <v>4</v>
          </cell>
          <cell r="Y33">
            <v>12</v>
          </cell>
          <cell r="Z33" t="str">
            <v>A</v>
          </cell>
          <cell r="AA33">
            <v>4</v>
          </cell>
          <cell r="AB33">
            <v>12</v>
          </cell>
          <cell r="AC33" t="str">
            <v>A</v>
          </cell>
          <cell r="AD33">
            <v>4</v>
          </cell>
          <cell r="AE33">
            <v>12</v>
          </cell>
          <cell r="AF33">
            <v>21</v>
          </cell>
          <cell r="AG33">
            <v>76</v>
          </cell>
          <cell r="AH33">
            <v>3.6190476190476191</v>
          </cell>
          <cell r="AI33">
            <v>65</v>
          </cell>
          <cell r="AJ33">
            <v>231</v>
          </cell>
          <cell r="AK33">
            <v>3.5538461538461537</v>
          </cell>
        </row>
        <row r="34">
          <cell r="A34">
            <v>106</v>
          </cell>
          <cell r="B34" t="str">
            <v xml:space="preserve">Irfan Majid Maulana </v>
          </cell>
          <cell r="C34">
            <v>102221902</v>
          </cell>
          <cell r="D34" t="str">
            <v>III</v>
          </cell>
          <cell r="E34" t="str">
            <v>2023/2024</v>
          </cell>
          <cell r="F34" t="str">
            <v>2022/2023</v>
          </cell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21</v>
          </cell>
          <cell r="AG34">
            <v>0</v>
          </cell>
          <cell r="AH34">
            <v>0</v>
          </cell>
          <cell r="AI34">
            <v>65</v>
          </cell>
          <cell r="AJ34">
            <v>0</v>
          </cell>
          <cell r="AK34">
            <v>0</v>
          </cell>
        </row>
        <row r="35">
          <cell r="A35">
            <v>102221903</v>
          </cell>
          <cell r="B35" t="str">
            <v xml:space="preserve">Kiki Ida Fatmawati </v>
          </cell>
          <cell r="C35">
            <v>102221903</v>
          </cell>
          <cell r="D35" t="str">
            <v>III</v>
          </cell>
          <cell r="E35" t="str">
            <v>2023/2024</v>
          </cell>
          <cell r="F35" t="str">
            <v>2022/2023</v>
          </cell>
          <cell r="G35">
            <v>34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6</v>
          </cell>
          <cell r="N35" t="str">
            <v>A</v>
          </cell>
          <cell r="O35">
            <v>4</v>
          </cell>
          <cell r="P35">
            <v>8</v>
          </cell>
          <cell r="Q35" t="str">
            <v>A</v>
          </cell>
          <cell r="R35">
            <v>4</v>
          </cell>
          <cell r="S35">
            <v>12</v>
          </cell>
          <cell r="T35" t="str">
            <v>T</v>
          </cell>
          <cell r="U35">
            <v>0</v>
          </cell>
          <cell r="V35">
            <v>0</v>
          </cell>
          <cell r="W35" t="str">
            <v>B</v>
          </cell>
          <cell r="X35">
            <v>3</v>
          </cell>
          <cell r="Y35">
            <v>9</v>
          </cell>
          <cell r="Z35" t="str">
            <v>A</v>
          </cell>
          <cell r="AA35">
            <v>4</v>
          </cell>
          <cell r="AB35">
            <v>12</v>
          </cell>
          <cell r="AC35" t="str">
            <v>A</v>
          </cell>
          <cell r="AD35">
            <v>4</v>
          </cell>
          <cell r="AE35">
            <v>12</v>
          </cell>
          <cell r="AF35">
            <v>21</v>
          </cell>
          <cell r="AG35">
            <v>71</v>
          </cell>
          <cell r="AH35">
            <v>3.3809523809523809</v>
          </cell>
          <cell r="AI35">
            <v>65</v>
          </cell>
          <cell r="AJ35">
            <v>232</v>
          </cell>
          <cell r="AK35">
            <v>3.5692307692307694</v>
          </cell>
        </row>
        <row r="36">
          <cell r="A36">
            <v>106</v>
          </cell>
          <cell r="B36" t="str">
            <v>Mochamad Farchan Aziz</v>
          </cell>
          <cell r="C36">
            <v>102221904</v>
          </cell>
          <cell r="D36" t="str">
            <v>III</v>
          </cell>
          <cell r="E36" t="str">
            <v>2023/2024</v>
          </cell>
          <cell r="F36" t="str">
            <v>2022/2023</v>
          </cell>
          <cell r="G36">
            <v>35</v>
          </cell>
          <cell r="H36" t="str">
            <v>A</v>
          </cell>
          <cell r="I36">
            <v>4</v>
          </cell>
          <cell r="J36">
            <v>12</v>
          </cell>
          <cell r="K36" t="str">
            <v>B</v>
          </cell>
          <cell r="L36">
            <v>3</v>
          </cell>
          <cell r="M36">
            <v>6</v>
          </cell>
          <cell r="N36" t="str">
            <v>B</v>
          </cell>
          <cell r="O36">
            <v>3</v>
          </cell>
          <cell r="P36">
            <v>6</v>
          </cell>
          <cell r="Q36" t="str">
            <v>A</v>
          </cell>
          <cell r="R36">
            <v>4</v>
          </cell>
          <cell r="S36">
            <v>12</v>
          </cell>
          <cell r="T36" t="str">
            <v>T</v>
          </cell>
          <cell r="U36">
            <v>0</v>
          </cell>
          <cell r="V36">
            <v>0</v>
          </cell>
          <cell r="W36" t="str">
            <v>C</v>
          </cell>
          <cell r="X36">
            <v>2</v>
          </cell>
          <cell r="Y36">
            <v>6</v>
          </cell>
          <cell r="Z36" t="str">
            <v>A</v>
          </cell>
          <cell r="AA36">
            <v>4</v>
          </cell>
          <cell r="AB36">
            <v>12</v>
          </cell>
          <cell r="AC36" t="str">
            <v>A</v>
          </cell>
          <cell r="AD36">
            <v>4</v>
          </cell>
          <cell r="AE36">
            <v>12</v>
          </cell>
          <cell r="AF36">
            <v>21</v>
          </cell>
          <cell r="AG36">
            <v>66</v>
          </cell>
          <cell r="AH36">
            <v>3.1428571428571428</v>
          </cell>
          <cell r="AI36">
            <v>65</v>
          </cell>
          <cell r="AJ36">
            <v>209</v>
          </cell>
          <cell r="AK36">
            <v>3.2153846153846155</v>
          </cell>
        </row>
        <row r="37">
          <cell r="A37">
            <v>102221905</v>
          </cell>
          <cell r="B37" t="str">
            <v xml:space="preserve">Novita Septi Yustina </v>
          </cell>
          <cell r="C37">
            <v>102221905</v>
          </cell>
          <cell r="D37" t="str">
            <v>III</v>
          </cell>
          <cell r="E37" t="str">
            <v>2023/2024</v>
          </cell>
          <cell r="F37" t="str">
            <v>2022/2023</v>
          </cell>
          <cell r="G37">
            <v>36</v>
          </cell>
          <cell r="H37" t="str">
            <v>A</v>
          </cell>
          <cell r="I37">
            <v>4</v>
          </cell>
          <cell r="J37">
            <v>12</v>
          </cell>
          <cell r="K37" t="str">
            <v>A</v>
          </cell>
          <cell r="L37">
            <v>4</v>
          </cell>
          <cell r="M37">
            <v>8</v>
          </cell>
          <cell r="N37" t="str">
            <v>A</v>
          </cell>
          <cell r="O37">
            <v>4</v>
          </cell>
          <cell r="P37">
            <v>8</v>
          </cell>
          <cell r="Q37" t="str">
            <v>A</v>
          </cell>
          <cell r="R37">
            <v>4</v>
          </cell>
          <cell r="S37">
            <v>12</v>
          </cell>
          <cell r="T37" t="str">
            <v>T</v>
          </cell>
          <cell r="U37">
            <v>0</v>
          </cell>
          <cell r="V37">
            <v>0</v>
          </cell>
          <cell r="W37" t="str">
            <v>A</v>
          </cell>
          <cell r="X37">
            <v>4</v>
          </cell>
          <cell r="Y37">
            <v>12</v>
          </cell>
          <cell r="Z37" t="str">
            <v>A</v>
          </cell>
          <cell r="AA37">
            <v>4</v>
          </cell>
          <cell r="AB37">
            <v>12</v>
          </cell>
          <cell r="AC37" t="str">
            <v>A</v>
          </cell>
          <cell r="AD37">
            <v>4</v>
          </cell>
          <cell r="AE37">
            <v>12</v>
          </cell>
          <cell r="AF37">
            <v>21</v>
          </cell>
          <cell r="AG37">
            <v>76</v>
          </cell>
          <cell r="AH37">
            <v>3.6190476190476191</v>
          </cell>
          <cell r="AI37">
            <v>65</v>
          </cell>
          <cell r="AJ37">
            <v>238</v>
          </cell>
          <cell r="AK37">
            <v>3.6615384615384614</v>
          </cell>
        </row>
        <row r="38">
          <cell r="A38">
            <v>106</v>
          </cell>
          <cell r="B38" t="str">
            <v xml:space="preserve">Sabita Ihsani Hijratul Hidayah </v>
          </cell>
          <cell r="C38">
            <v>102221906</v>
          </cell>
          <cell r="D38" t="str">
            <v>III</v>
          </cell>
          <cell r="E38" t="str">
            <v>2023/2024</v>
          </cell>
          <cell r="F38" t="str">
            <v>2022/2023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21</v>
          </cell>
          <cell r="AG38">
            <v>0</v>
          </cell>
          <cell r="AH38">
            <v>0</v>
          </cell>
          <cell r="AI38">
            <v>65</v>
          </cell>
          <cell r="AJ38">
            <v>0</v>
          </cell>
          <cell r="AK38">
            <v>0</v>
          </cell>
        </row>
        <row r="39">
          <cell r="A39">
            <v>106</v>
          </cell>
          <cell r="B39" t="str">
            <v xml:space="preserve">Shella Putri Nur Halizah </v>
          </cell>
          <cell r="C39">
            <v>102221907</v>
          </cell>
          <cell r="D39" t="str">
            <v>III</v>
          </cell>
          <cell r="E39" t="str">
            <v>2023/2024</v>
          </cell>
          <cell r="F39" t="str">
            <v>2022/2023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21</v>
          </cell>
          <cell r="AG39">
            <v>0</v>
          </cell>
          <cell r="AH39">
            <v>0</v>
          </cell>
          <cell r="AI39">
            <v>65</v>
          </cell>
          <cell r="AJ39">
            <v>0</v>
          </cell>
          <cell r="AK39">
            <v>0</v>
          </cell>
        </row>
        <row r="40">
          <cell r="A40">
            <v>106</v>
          </cell>
          <cell r="B40" t="str">
            <v xml:space="preserve">Sigit Alfian Julianto </v>
          </cell>
          <cell r="C40">
            <v>102221908</v>
          </cell>
          <cell r="D40" t="str">
            <v>III</v>
          </cell>
          <cell r="E40" t="str">
            <v>2023/2024</v>
          </cell>
          <cell r="F40" t="str">
            <v>2022/2023</v>
          </cell>
          <cell r="G40">
            <v>39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6</v>
          </cell>
          <cell r="N40" t="str">
            <v>A</v>
          </cell>
          <cell r="O40">
            <v>4</v>
          </cell>
          <cell r="P40">
            <v>8</v>
          </cell>
          <cell r="Q40" t="str">
            <v>A</v>
          </cell>
          <cell r="R40">
            <v>4</v>
          </cell>
          <cell r="S40">
            <v>12</v>
          </cell>
          <cell r="T40" t="str">
            <v>T</v>
          </cell>
          <cell r="U40">
            <v>0</v>
          </cell>
          <cell r="V40">
            <v>0</v>
          </cell>
          <cell r="W40" t="str">
            <v>B</v>
          </cell>
          <cell r="X40">
            <v>3</v>
          </cell>
          <cell r="Y40">
            <v>9</v>
          </cell>
          <cell r="Z40" t="str">
            <v>B</v>
          </cell>
          <cell r="AA40">
            <v>3</v>
          </cell>
          <cell r="AB40">
            <v>9</v>
          </cell>
          <cell r="AC40" t="str">
            <v>A</v>
          </cell>
          <cell r="AD40">
            <v>4</v>
          </cell>
          <cell r="AE40">
            <v>12</v>
          </cell>
          <cell r="AF40">
            <v>21</v>
          </cell>
          <cell r="AG40">
            <v>68</v>
          </cell>
          <cell r="AH40">
            <v>3.2380952380952381</v>
          </cell>
          <cell r="AI40">
            <v>65</v>
          </cell>
          <cell r="AJ40">
            <v>230</v>
          </cell>
          <cell r="AK40">
            <v>3.5384615384615383</v>
          </cell>
        </row>
        <row r="41">
          <cell r="A41">
            <v>102221909</v>
          </cell>
          <cell r="B41" t="str">
            <v xml:space="preserve">Susanto </v>
          </cell>
          <cell r="C41">
            <v>102221909</v>
          </cell>
          <cell r="D41" t="str">
            <v>III</v>
          </cell>
          <cell r="E41" t="str">
            <v>2023/2024</v>
          </cell>
          <cell r="F41" t="str">
            <v>2022/2023</v>
          </cell>
          <cell r="G41">
            <v>40</v>
          </cell>
          <cell r="H41" t="str">
            <v>A</v>
          </cell>
          <cell r="I41">
            <v>4</v>
          </cell>
          <cell r="J41">
            <v>12</v>
          </cell>
          <cell r="K41" t="str">
            <v>B</v>
          </cell>
          <cell r="L41">
            <v>3</v>
          </cell>
          <cell r="M41">
            <v>6</v>
          </cell>
          <cell r="N41" t="str">
            <v>A</v>
          </cell>
          <cell r="O41">
            <v>4</v>
          </cell>
          <cell r="P41">
            <v>8</v>
          </cell>
          <cell r="Q41" t="str">
            <v>A</v>
          </cell>
          <cell r="R41">
            <v>4</v>
          </cell>
          <cell r="S41">
            <v>12</v>
          </cell>
          <cell r="T41" t="str">
            <v>T</v>
          </cell>
          <cell r="U41">
            <v>0</v>
          </cell>
          <cell r="V41">
            <v>0</v>
          </cell>
          <cell r="W41" t="str">
            <v>B</v>
          </cell>
          <cell r="X41">
            <v>3</v>
          </cell>
          <cell r="Y41">
            <v>9</v>
          </cell>
          <cell r="Z41" t="str">
            <v>A</v>
          </cell>
          <cell r="AA41">
            <v>4</v>
          </cell>
          <cell r="AB41">
            <v>12</v>
          </cell>
          <cell r="AC41" t="str">
            <v>A</v>
          </cell>
          <cell r="AD41">
            <v>4</v>
          </cell>
          <cell r="AE41">
            <v>12</v>
          </cell>
          <cell r="AF41">
            <v>21</v>
          </cell>
          <cell r="AG41">
            <v>71</v>
          </cell>
          <cell r="AH41">
            <v>3.3809523809523809</v>
          </cell>
          <cell r="AI41">
            <v>65</v>
          </cell>
          <cell r="AJ41">
            <v>233</v>
          </cell>
          <cell r="AK41">
            <v>3.5846153846153848</v>
          </cell>
        </row>
        <row r="42">
          <cell r="A42">
            <v>102221910</v>
          </cell>
          <cell r="B42" t="str">
            <v xml:space="preserve">Tri Wulandari </v>
          </cell>
          <cell r="C42">
            <v>102221910</v>
          </cell>
          <cell r="D42" t="str">
            <v>III</v>
          </cell>
          <cell r="E42" t="str">
            <v>2023/2024</v>
          </cell>
          <cell r="F42" t="str">
            <v>2022/2023</v>
          </cell>
          <cell r="G42">
            <v>41</v>
          </cell>
          <cell r="H42" t="str">
            <v>A</v>
          </cell>
          <cell r="I42">
            <v>4</v>
          </cell>
          <cell r="J42">
            <v>12</v>
          </cell>
          <cell r="K42" t="str">
            <v>B</v>
          </cell>
          <cell r="L42">
            <v>3</v>
          </cell>
          <cell r="M42">
            <v>6</v>
          </cell>
          <cell r="N42" t="str">
            <v>A</v>
          </cell>
          <cell r="O42">
            <v>4</v>
          </cell>
          <cell r="P42">
            <v>8</v>
          </cell>
          <cell r="Q42" t="str">
            <v>A</v>
          </cell>
          <cell r="R42">
            <v>4</v>
          </cell>
          <cell r="S42">
            <v>12</v>
          </cell>
          <cell r="T42" t="str">
            <v>T</v>
          </cell>
          <cell r="U42">
            <v>0</v>
          </cell>
          <cell r="V42">
            <v>0</v>
          </cell>
          <cell r="W42" t="str">
            <v>B</v>
          </cell>
          <cell r="X42">
            <v>3</v>
          </cell>
          <cell r="Y42">
            <v>9</v>
          </cell>
          <cell r="Z42" t="str">
            <v>A</v>
          </cell>
          <cell r="AA42">
            <v>4</v>
          </cell>
          <cell r="AB42">
            <v>12</v>
          </cell>
          <cell r="AC42" t="str">
            <v>A</v>
          </cell>
          <cell r="AD42">
            <v>4</v>
          </cell>
          <cell r="AE42">
            <v>12</v>
          </cell>
          <cell r="AF42">
            <v>21</v>
          </cell>
          <cell r="AG42">
            <v>71</v>
          </cell>
          <cell r="AH42">
            <v>3.3809523809523809</v>
          </cell>
          <cell r="AI42">
            <v>65</v>
          </cell>
          <cell r="AJ42">
            <v>225</v>
          </cell>
          <cell r="AK42">
            <v>3.4615384615384617</v>
          </cell>
        </row>
        <row r="43">
          <cell r="A43">
            <v>102221911</v>
          </cell>
          <cell r="B43" t="str">
            <v xml:space="preserve">Wahyono </v>
          </cell>
          <cell r="C43">
            <v>102221911</v>
          </cell>
          <cell r="D43" t="str">
            <v>III</v>
          </cell>
          <cell r="E43" t="str">
            <v>2023/2024</v>
          </cell>
          <cell r="F43" t="str">
            <v>2022/2023</v>
          </cell>
          <cell r="G43">
            <v>42</v>
          </cell>
          <cell r="H43" t="str">
            <v>A</v>
          </cell>
          <cell r="I43">
            <v>4</v>
          </cell>
          <cell r="J43">
            <v>12</v>
          </cell>
          <cell r="K43" t="str">
            <v>A</v>
          </cell>
          <cell r="L43">
            <v>4</v>
          </cell>
          <cell r="M43">
            <v>8</v>
          </cell>
          <cell r="N43" t="str">
            <v>A</v>
          </cell>
          <cell r="O43">
            <v>4</v>
          </cell>
          <cell r="P43">
            <v>8</v>
          </cell>
          <cell r="Q43" t="str">
            <v>A</v>
          </cell>
          <cell r="R43">
            <v>4</v>
          </cell>
          <cell r="S43">
            <v>12</v>
          </cell>
          <cell r="T43" t="str">
            <v>T</v>
          </cell>
          <cell r="U43">
            <v>0</v>
          </cell>
          <cell r="V43">
            <v>0</v>
          </cell>
          <cell r="W43" t="str">
            <v>B</v>
          </cell>
          <cell r="X43">
            <v>3</v>
          </cell>
          <cell r="Y43">
            <v>9</v>
          </cell>
          <cell r="Z43" t="str">
            <v>A</v>
          </cell>
          <cell r="AA43">
            <v>4</v>
          </cell>
          <cell r="AB43">
            <v>12</v>
          </cell>
          <cell r="AC43" t="str">
            <v>A</v>
          </cell>
          <cell r="AD43">
            <v>4</v>
          </cell>
          <cell r="AE43">
            <v>12</v>
          </cell>
          <cell r="AF43">
            <v>21</v>
          </cell>
          <cell r="AG43">
            <v>73</v>
          </cell>
          <cell r="AH43">
            <v>3.4761904761904763</v>
          </cell>
          <cell r="AI43">
            <v>65</v>
          </cell>
          <cell r="AJ43">
            <v>237</v>
          </cell>
          <cell r="AK43">
            <v>3.6461538461538461</v>
          </cell>
        </row>
        <row r="44">
          <cell r="A44">
            <v>102221912</v>
          </cell>
          <cell r="B44" t="str">
            <v xml:space="preserve">Yuni Umrina </v>
          </cell>
          <cell r="C44">
            <v>102221912</v>
          </cell>
          <cell r="D44" t="str">
            <v>III</v>
          </cell>
          <cell r="E44" t="str">
            <v>2023/2024</v>
          </cell>
          <cell r="F44" t="str">
            <v>2022/2023</v>
          </cell>
          <cell r="G44">
            <v>43</v>
          </cell>
          <cell r="H44" t="str">
            <v>A</v>
          </cell>
          <cell r="I44">
            <v>4</v>
          </cell>
          <cell r="J44">
            <v>12</v>
          </cell>
          <cell r="K44" t="str">
            <v>B</v>
          </cell>
          <cell r="L44">
            <v>3</v>
          </cell>
          <cell r="M44">
            <v>6</v>
          </cell>
          <cell r="N44" t="str">
            <v>A</v>
          </cell>
          <cell r="O44">
            <v>4</v>
          </cell>
          <cell r="P44">
            <v>8</v>
          </cell>
          <cell r="Q44" t="str">
            <v>A</v>
          </cell>
          <cell r="R44">
            <v>4</v>
          </cell>
          <cell r="S44">
            <v>12</v>
          </cell>
          <cell r="T44" t="str">
            <v>T</v>
          </cell>
          <cell r="U44">
            <v>0</v>
          </cell>
          <cell r="V44">
            <v>0</v>
          </cell>
          <cell r="W44" t="str">
            <v>A</v>
          </cell>
          <cell r="X44">
            <v>4</v>
          </cell>
          <cell r="Y44">
            <v>12</v>
          </cell>
          <cell r="Z44" t="str">
            <v>A</v>
          </cell>
          <cell r="AA44">
            <v>4</v>
          </cell>
          <cell r="AB44">
            <v>12</v>
          </cell>
          <cell r="AC44" t="str">
            <v>A</v>
          </cell>
          <cell r="AD44">
            <v>4</v>
          </cell>
          <cell r="AE44">
            <v>12</v>
          </cell>
          <cell r="AF44">
            <v>21</v>
          </cell>
          <cell r="AG44">
            <v>74</v>
          </cell>
          <cell r="AH44">
            <v>3.5238095238095237</v>
          </cell>
          <cell r="AI44">
            <v>65</v>
          </cell>
          <cell r="AJ44">
            <v>246</v>
          </cell>
          <cell r="AK44">
            <v>3.7846153846153845</v>
          </cell>
        </row>
        <row r="45">
          <cell r="A45">
            <v>44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21</v>
          </cell>
          <cell r="AG45">
            <v>0</v>
          </cell>
          <cell r="AH45">
            <v>0</v>
          </cell>
          <cell r="AI45">
            <v>65</v>
          </cell>
          <cell r="AJ45">
            <v>0</v>
          </cell>
          <cell r="AK45">
            <v>0</v>
          </cell>
        </row>
        <row r="46">
          <cell r="A46">
            <v>45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21</v>
          </cell>
          <cell r="AG46">
            <v>0</v>
          </cell>
          <cell r="AH46">
            <v>0</v>
          </cell>
          <cell r="AI46">
            <v>65</v>
          </cell>
          <cell r="AJ46">
            <v>0</v>
          </cell>
          <cell r="AK46">
            <v>0</v>
          </cell>
        </row>
        <row r="47">
          <cell r="A47">
            <v>46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21</v>
          </cell>
          <cell r="AG47">
            <v>0</v>
          </cell>
          <cell r="AH47">
            <v>0</v>
          </cell>
          <cell r="AI47">
            <v>65</v>
          </cell>
          <cell r="AJ47">
            <v>0</v>
          </cell>
          <cell r="AK47">
            <v>0</v>
          </cell>
        </row>
        <row r="48">
          <cell r="A48">
            <v>106</v>
          </cell>
          <cell r="B48" t="str">
            <v>Anah Nurzanah</v>
          </cell>
          <cell r="C48">
            <v>102221917</v>
          </cell>
          <cell r="D48" t="str">
            <v>III</v>
          </cell>
          <cell r="E48" t="str">
            <v>2023/2024</v>
          </cell>
          <cell r="F48" t="str">
            <v>2022/2023</v>
          </cell>
          <cell r="G48">
            <v>47</v>
          </cell>
          <cell r="H48" t="str">
            <v>b</v>
          </cell>
          <cell r="I48">
            <v>3</v>
          </cell>
          <cell r="J48">
            <v>9</v>
          </cell>
          <cell r="K48" t="str">
            <v>b</v>
          </cell>
          <cell r="L48">
            <v>3</v>
          </cell>
          <cell r="M48">
            <v>6</v>
          </cell>
          <cell r="N48" t="str">
            <v>b</v>
          </cell>
          <cell r="O48">
            <v>3</v>
          </cell>
          <cell r="P48">
            <v>6</v>
          </cell>
          <cell r="Q48" t="str">
            <v>b</v>
          </cell>
          <cell r="R48">
            <v>3</v>
          </cell>
          <cell r="S48">
            <v>9</v>
          </cell>
          <cell r="T48" t="str">
            <v>b</v>
          </cell>
          <cell r="U48">
            <v>3</v>
          </cell>
          <cell r="V48">
            <v>6</v>
          </cell>
          <cell r="W48" t="str">
            <v>b</v>
          </cell>
          <cell r="X48">
            <v>3</v>
          </cell>
          <cell r="Y48">
            <v>9</v>
          </cell>
          <cell r="Z48" t="str">
            <v>b</v>
          </cell>
          <cell r="AA48">
            <v>3</v>
          </cell>
          <cell r="AB48">
            <v>9</v>
          </cell>
          <cell r="AC48" t="str">
            <v>b</v>
          </cell>
          <cell r="AD48">
            <v>3</v>
          </cell>
          <cell r="AE48">
            <v>9</v>
          </cell>
          <cell r="AF48">
            <v>21</v>
          </cell>
          <cell r="AG48">
            <v>63</v>
          </cell>
          <cell r="AH48">
            <v>3</v>
          </cell>
          <cell r="AI48">
            <v>65</v>
          </cell>
          <cell r="AJ48">
            <v>225</v>
          </cell>
          <cell r="AK48">
            <v>3.4615384615384617</v>
          </cell>
        </row>
        <row r="49">
          <cell r="A49">
            <v>106</v>
          </cell>
          <cell r="B49" t="str">
            <v xml:space="preserve">Ayu Safitri </v>
          </cell>
          <cell r="C49">
            <v>102221918</v>
          </cell>
          <cell r="D49" t="str">
            <v>III</v>
          </cell>
          <cell r="E49" t="str">
            <v>2023/2024</v>
          </cell>
          <cell r="F49" t="str">
            <v>2022/2023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21</v>
          </cell>
          <cell r="AG49">
            <v>0</v>
          </cell>
          <cell r="AH49">
            <v>0</v>
          </cell>
          <cell r="AI49">
            <v>65</v>
          </cell>
          <cell r="AJ49">
            <v>0</v>
          </cell>
          <cell r="AK49">
            <v>0</v>
          </cell>
        </row>
        <row r="50">
          <cell r="A50">
            <v>102221919</v>
          </cell>
          <cell r="B50" t="str">
            <v xml:space="preserve">Beni Aryono </v>
          </cell>
          <cell r="C50">
            <v>102221919</v>
          </cell>
          <cell r="D50" t="str">
            <v>III</v>
          </cell>
          <cell r="E50" t="str">
            <v>2023/2024</v>
          </cell>
          <cell r="F50" t="str">
            <v>2022/2023</v>
          </cell>
          <cell r="G50">
            <v>49</v>
          </cell>
          <cell r="H50" t="str">
            <v>B</v>
          </cell>
          <cell r="I50">
            <v>3</v>
          </cell>
          <cell r="J50">
            <v>9</v>
          </cell>
          <cell r="K50" t="str">
            <v>B</v>
          </cell>
          <cell r="L50">
            <v>3</v>
          </cell>
          <cell r="M50">
            <v>6</v>
          </cell>
          <cell r="N50" t="str">
            <v>B</v>
          </cell>
          <cell r="O50">
            <v>3</v>
          </cell>
          <cell r="P50">
            <v>6</v>
          </cell>
          <cell r="Q50" t="str">
            <v>B</v>
          </cell>
          <cell r="R50">
            <v>3</v>
          </cell>
          <cell r="S50">
            <v>9</v>
          </cell>
          <cell r="U50">
            <v>0</v>
          </cell>
          <cell r="V50">
            <v>0</v>
          </cell>
          <cell r="W50" t="str">
            <v>B</v>
          </cell>
          <cell r="X50">
            <v>3</v>
          </cell>
          <cell r="Y50">
            <v>9</v>
          </cell>
          <cell r="Z50" t="str">
            <v>B</v>
          </cell>
          <cell r="AA50">
            <v>3</v>
          </cell>
          <cell r="AB50">
            <v>9</v>
          </cell>
          <cell r="AC50" t="str">
            <v>B</v>
          </cell>
          <cell r="AD50">
            <v>3</v>
          </cell>
          <cell r="AE50">
            <v>9</v>
          </cell>
          <cell r="AF50">
            <v>21</v>
          </cell>
          <cell r="AG50">
            <v>57</v>
          </cell>
          <cell r="AH50">
            <v>2.7142857142857144</v>
          </cell>
          <cell r="AI50">
            <v>65</v>
          </cell>
          <cell r="AJ50">
            <v>188</v>
          </cell>
          <cell r="AK50">
            <v>2.8923076923076922</v>
          </cell>
        </row>
        <row r="51">
          <cell r="A51">
            <v>106</v>
          </cell>
          <cell r="B51" t="str">
            <v>Bisri Mubarok</v>
          </cell>
          <cell r="C51">
            <v>102221920</v>
          </cell>
          <cell r="D51" t="str">
            <v>III</v>
          </cell>
          <cell r="E51" t="str">
            <v>2023/2024</v>
          </cell>
          <cell r="F51" t="str">
            <v>2022/2023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21</v>
          </cell>
          <cell r="AG51">
            <v>0</v>
          </cell>
          <cell r="AH51">
            <v>0</v>
          </cell>
          <cell r="AI51">
            <v>65</v>
          </cell>
          <cell r="AJ51">
            <v>0</v>
          </cell>
          <cell r="AK51">
            <v>0</v>
          </cell>
        </row>
        <row r="52">
          <cell r="A52">
            <v>102221921</v>
          </cell>
          <cell r="B52" t="str">
            <v xml:space="preserve">Cahidin </v>
          </cell>
          <cell r="C52">
            <v>102221921</v>
          </cell>
          <cell r="D52" t="str">
            <v>III</v>
          </cell>
          <cell r="E52" t="str">
            <v>2023/2024</v>
          </cell>
          <cell r="F52" t="str">
            <v>2022/2023</v>
          </cell>
          <cell r="G52">
            <v>51</v>
          </cell>
          <cell r="H52" t="str">
            <v>A</v>
          </cell>
          <cell r="I52">
            <v>4</v>
          </cell>
          <cell r="J52">
            <v>12</v>
          </cell>
          <cell r="K52" t="str">
            <v>A</v>
          </cell>
          <cell r="L52">
            <v>4</v>
          </cell>
          <cell r="M52">
            <v>8</v>
          </cell>
          <cell r="N52" t="str">
            <v>A</v>
          </cell>
          <cell r="O52">
            <v>4</v>
          </cell>
          <cell r="P52">
            <v>8</v>
          </cell>
          <cell r="Q52" t="str">
            <v>A</v>
          </cell>
          <cell r="R52">
            <v>4</v>
          </cell>
          <cell r="S52">
            <v>12</v>
          </cell>
          <cell r="U52">
            <v>0</v>
          </cell>
          <cell r="V52">
            <v>0</v>
          </cell>
          <cell r="W52" t="str">
            <v>B</v>
          </cell>
          <cell r="X52">
            <v>3</v>
          </cell>
          <cell r="Y52">
            <v>9</v>
          </cell>
          <cell r="Z52" t="str">
            <v>A</v>
          </cell>
          <cell r="AA52">
            <v>4</v>
          </cell>
          <cell r="AB52">
            <v>12</v>
          </cell>
          <cell r="AC52" t="str">
            <v>A</v>
          </cell>
          <cell r="AD52">
            <v>4</v>
          </cell>
          <cell r="AE52">
            <v>12</v>
          </cell>
          <cell r="AF52">
            <v>21</v>
          </cell>
          <cell r="AG52">
            <v>73</v>
          </cell>
          <cell r="AH52">
            <v>3.4761904761904763</v>
          </cell>
          <cell r="AI52">
            <v>65</v>
          </cell>
          <cell r="AJ52">
            <v>249</v>
          </cell>
          <cell r="AK52">
            <v>3.8307692307692309</v>
          </cell>
        </row>
        <row r="53">
          <cell r="A53">
            <v>102221922</v>
          </cell>
          <cell r="B53" t="str">
            <v xml:space="preserve">Cahyono </v>
          </cell>
          <cell r="C53">
            <v>102221922</v>
          </cell>
          <cell r="D53" t="str">
            <v>III</v>
          </cell>
          <cell r="E53" t="str">
            <v>2023/2024</v>
          </cell>
          <cell r="F53" t="str">
            <v>2022/2023</v>
          </cell>
          <cell r="G53">
            <v>52</v>
          </cell>
          <cell r="H53" t="str">
            <v>B</v>
          </cell>
          <cell r="I53">
            <v>3</v>
          </cell>
          <cell r="J53">
            <v>9</v>
          </cell>
          <cell r="K53" t="str">
            <v>B</v>
          </cell>
          <cell r="L53">
            <v>3</v>
          </cell>
          <cell r="M53">
            <v>6</v>
          </cell>
          <cell r="N53" t="str">
            <v>A</v>
          </cell>
          <cell r="O53">
            <v>4</v>
          </cell>
          <cell r="P53">
            <v>8</v>
          </cell>
          <cell r="Q53" t="str">
            <v>A</v>
          </cell>
          <cell r="R53">
            <v>4</v>
          </cell>
          <cell r="S53">
            <v>12</v>
          </cell>
          <cell r="U53">
            <v>0</v>
          </cell>
          <cell r="V53">
            <v>0</v>
          </cell>
          <cell r="W53" t="str">
            <v>B</v>
          </cell>
          <cell r="X53">
            <v>3</v>
          </cell>
          <cell r="Y53">
            <v>9</v>
          </cell>
          <cell r="Z53" t="str">
            <v>B</v>
          </cell>
          <cell r="AA53">
            <v>3</v>
          </cell>
          <cell r="AB53">
            <v>9</v>
          </cell>
          <cell r="AC53" t="str">
            <v>A</v>
          </cell>
          <cell r="AD53">
            <v>4</v>
          </cell>
          <cell r="AE53">
            <v>12</v>
          </cell>
          <cell r="AF53">
            <v>21</v>
          </cell>
          <cell r="AG53">
            <v>65</v>
          </cell>
          <cell r="AH53">
            <v>3.0952380952380953</v>
          </cell>
          <cell r="AI53">
            <v>65</v>
          </cell>
          <cell r="AJ53">
            <v>232</v>
          </cell>
          <cell r="AK53">
            <v>3.5692307692307694</v>
          </cell>
        </row>
        <row r="54">
          <cell r="A54">
            <v>102221923</v>
          </cell>
          <cell r="B54" t="str">
            <v xml:space="preserve">Candra Heriyanto </v>
          </cell>
          <cell r="C54">
            <v>102221923</v>
          </cell>
          <cell r="D54" t="str">
            <v>III</v>
          </cell>
          <cell r="E54" t="str">
            <v>2023/2024</v>
          </cell>
          <cell r="F54" t="str">
            <v>2022/2023</v>
          </cell>
          <cell r="G54">
            <v>53</v>
          </cell>
          <cell r="H54" t="str">
            <v>B</v>
          </cell>
          <cell r="I54">
            <v>3</v>
          </cell>
          <cell r="J54">
            <v>9</v>
          </cell>
          <cell r="K54" t="str">
            <v>B</v>
          </cell>
          <cell r="L54">
            <v>3</v>
          </cell>
          <cell r="M54">
            <v>6</v>
          </cell>
          <cell r="N54" t="str">
            <v>A</v>
          </cell>
          <cell r="O54">
            <v>4</v>
          </cell>
          <cell r="P54">
            <v>8</v>
          </cell>
          <cell r="Q54" t="str">
            <v>B</v>
          </cell>
          <cell r="R54">
            <v>3</v>
          </cell>
          <cell r="S54">
            <v>9</v>
          </cell>
          <cell r="U54">
            <v>0</v>
          </cell>
          <cell r="V54">
            <v>0</v>
          </cell>
          <cell r="W54" t="str">
            <v>B</v>
          </cell>
          <cell r="X54">
            <v>3</v>
          </cell>
          <cell r="Y54">
            <v>9</v>
          </cell>
          <cell r="Z54" t="str">
            <v>B</v>
          </cell>
          <cell r="AA54">
            <v>3</v>
          </cell>
          <cell r="AB54">
            <v>9</v>
          </cell>
          <cell r="AC54" t="str">
            <v>A</v>
          </cell>
          <cell r="AD54">
            <v>4</v>
          </cell>
          <cell r="AE54">
            <v>12</v>
          </cell>
          <cell r="AF54">
            <v>21</v>
          </cell>
          <cell r="AG54">
            <v>62</v>
          </cell>
          <cell r="AH54">
            <v>2.9523809523809526</v>
          </cell>
          <cell r="AI54">
            <v>65</v>
          </cell>
          <cell r="AJ54">
            <v>190</v>
          </cell>
          <cell r="AK54">
            <v>2.9230769230769229</v>
          </cell>
        </row>
        <row r="55">
          <cell r="A55">
            <v>106</v>
          </cell>
          <cell r="B55" t="str">
            <v>Dimas Prasetyo</v>
          </cell>
          <cell r="C55">
            <v>102221924</v>
          </cell>
          <cell r="D55" t="str">
            <v>III</v>
          </cell>
          <cell r="E55" t="str">
            <v>2023/2024</v>
          </cell>
          <cell r="F55" t="str">
            <v>2022/2023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21</v>
          </cell>
          <cell r="AG55">
            <v>0</v>
          </cell>
          <cell r="AH55">
            <v>0</v>
          </cell>
          <cell r="AI55">
            <v>65</v>
          </cell>
          <cell r="AJ55">
            <v>0</v>
          </cell>
          <cell r="AK55">
            <v>0</v>
          </cell>
        </row>
        <row r="56">
          <cell r="A56">
            <v>106</v>
          </cell>
          <cell r="B56" t="str">
            <v xml:space="preserve">Dio Eko Purnomo </v>
          </cell>
          <cell r="C56">
            <v>102221925</v>
          </cell>
          <cell r="D56" t="str">
            <v>III</v>
          </cell>
          <cell r="E56" t="str">
            <v>2023/2024</v>
          </cell>
          <cell r="F56" t="str">
            <v>2022/2023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21</v>
          </cell>
          <cell r="AG56">
            <v>0</v>
          </cell>
          <cell r="AH56">
            <v>0</v>
          </cell>
          <cell r="AI56">
            <v>65</v>
          </cell>
          <cell r="AJ56">
            <v>171</v>
          </cell>
          <cell r="AK56">
            <v>2.6307692307692307</v>
          </cell>
        </row>
        <row r="57">
          <cell r="A57">
            <v>102221926</v>
          </cell>
          <cell r="B57" t="str">
            <v>Hasan Hariri</v>
          </cell>
          <cell r="C57">
            <v>102221926</v>
          </cell>
          <cell r="D57" t="str">
            <v>III</v>
          </cell>
          <cell r="E57" t="str">
            <v>2023/2024</v>
          </cell>
          <cell r="F57" t="str">
            <v>2022/2023</v>
          </cell>
          <cell r="G57">
            <v>56</v>
          </cell>
          <cell r="H57" t="str">
            <v>B</v>
          </cell>
          <cell r="I57">
            <v>3</v>
          </cell>
          <cell r="J57">
            <v>9</v>
          </cell>
          <cell r="K57" t="str">
            <v>A</v>
          </cell>
          <cell r="L57">
            <v>4</v>
          </cell>
          <cell r="M57">
            <v>8</v>
          </cell>
          <cell r="N57" t="str">
            <v>A</v>
          </cell>
          <cell r="O57">
            <v>4</v>
          </cell>
          <cell r="P57">
            <v>8</v>
          </cell>
          <cell r="Q57" t="str">
            <v>A</v>
          </cell>
          <cell r="R57">
            <v>4</v>
          </cell>
          <cell r="S57">
            <v>12</v>
          </cell>
          <cell r="U57">
            <v>0</v>
          </cell>
          <cell r="V57">
            <v>0</v>
          </cell>
          <cell r="W57" t="str">
            <v>A</v>
          </cell>
          <cell r="X57">
            <v>4</v>
          </cell>
          <cell r="Y57">
            <v>12</v>
          </cell>
          <cell r="Z57" t="str">
            <v>A</v>
          </cell>
          <cell r="AA57">
            <v>4</v>
          </cell>
          <cell r="AB57">
            <v>12</v>
          </cell>
          <cell r="AC57" t="str">
            <v>A</v>
          </cell>
          <cell r="AD57">
            <v>4</v>
          </cell>
          <cell r="AE57">
            <v>12</v>
          </cell>
          <cell r="AF57">
            <v>21</v>
          </cell>
          <cell r="AG57">
            <v>73</v>
          </cell>
          <cell r="AH57">
            <v>3.4761904761904763</v>
          </cell>
          <cell r="AI57">
            <v>65</v>
          </cell>
          <cell r="AJ57">
            <v>245</v>
          </cell>
          <cell r="AK57">
            <v>3.7692307692307692</v>
          </cell>
        </row>
        <row r="58">
          <cell r="A58">
            <v>106</v>
          </cell>
          <cell r="B58" t="str">
            <v xml:space="preserve">Ikbal </v>
          </cell>
          <cell r="C58">
            <v>102221927</v>
          </cell>
          <cell r="D58" t="str">
            <v>III</v>
          </cell>
          <cell r="E58" t="str">
            <v>2023/2024</v>
          </cell>
          <cell r="F58" t="str">
            <v>2022/2023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21</v>
          </cell>
          <cell r="AG58">
            <v>0</v>
          </cell>
          <cell r="AH58">
            <v>0</v>
          </cell>
          <cell r="AI58">
            <v>65</v>
          </cell>
          <cell r="AJ58">
            <v>0</v>
          </cell>
          <cell r="AK58">
            <v>0</v>
          </cell>
        </row>
        <row r="59">
          <cell r="A59">
            <v>102221928</v>
          </cell>
          <cell r="B59" t="str">
            <v xml:space="preserve">Kosidah </v>
          </cell>
          <cell r="C59">
            <v>102221928</v>
          </cell>
          <cell r="D59" t="str">
            <v>III</v>
          </cell>
          <cell r="E59" t="str">
            <v>2023/2024</v>
          </cell>
          <cell r="F59" t="str">
            <v>2022/2023</v>
          </cell>
          <cell r="G59">
            <v>58</v>
          </cell>
          <cell r="H59" t="str">
            <v>B</v>
          </cell>
          <cell r="I59">
            <v>3</v>
          </cell>
          <cell r="J59">
            <v>9</v>
          </cell>
          <cell r="K59" t="str">
            <v>B</v>
          </cell>
          <cell r="L59">
            <v>3</v>
          </cell>
          <cell r="M59">
            <v>6</v>
          </cell>
          <cell r="N59" t="str">
            <v>A</v>
          </cell>
          <cell r="O59">
            <v>4</v>
          </cell>
          <cell r="P59">
            <v>8</v>
          </cell>
          <cell r="Q59" t="str">
            <v>A</v>
          </cell>
          <cell r="R59">
            <v>4</v>
          </cell>
          <cell r="S59">
            <v>12</v>
          </cell>
          <cell r="T59" t="str">
            <v>b</v>
          </cell>
          <cell r="U59">
            <v>3</v>
          </cell>
          <cell r="V59">
            <v>6</v>
          </cell>
          <cell r="W59" t="str">
            <v>B</v>
          </cell>
          <cell r="X59">
            <v>3</v>
          </cell>
          <cell r="Y59">
            <v>9</v>
          </cell>
          <cell r="Z59" t="str">
            <v>B</v>
          </cell>
          <cell r="AA59">
            <v>3</v>
          </cell>
          <cell r="AB59">
            <v>9</v>
          </cell>
          <cell r="AC59" t="str">
            <v>A</v>
          </cell>
          <cell r="AD59">
            <v>4</v>
          </cell>
          <cell r="AE59">
            <v>12</v>
          </cell>
          <cell r="AF59">
            <v>21</v>
          </cell>
          <cell r="AG59">
            <v>71</v>
          </cell>
          <cell r="AH59">
            <v>3.3809523809523809</v>
          </cell>
          <cell r="AI59">
            <v>65</v>
          </cell>
          <cell r="AJ59">
            <v>234</v>
          </cell>
          <cell r="AK59">
            <v>3.6</v>
          </cell>
        </row>
        <row r="60">
          <cell r="A60">
            <v>106</v>
          </cell>
          <cell r="B60" t="str">
            <v xml:space="preserve">Kosim </v>
          </cell>
          <cell r="C60">
            <v>102221929</v>
          </cell>
          <cell r="D60" t="str">
            <v>III</v>
          </cell>
          <cell r="E60" t="str">
            <v>2023/2024</v>
          </cell>
          <cell r="F60" t="str">
            <v>2022/2023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21</v>
          </cell>
          <cell r="AG60">
            <v>0</v>
          </cell>
          <cell r="AH60">
            <v>0</v>
          </cell>
          <cell r="AI60">
            <v>65</v>
          </cell>
          <cell r="AJ60">
            <v>169</v>
          </cell>
          <cell r="AK60">
            <v>2.6</v>
          </cell>
        </row>
        <row r="61">
          <cell r="A61">
            <v>106</v>
          </cell>
          <cell r="B61" t="str">
            <v xml:space="preserve">Kusuma Sahid Hidayatullah </v>
          </cell>
          <cell r="C61">
            <v>102221930</v>
          </cell>
          <cell r="D61" t="str">
            <v>III</v>
          </cell>
          <cell r="E61" t="str">
            <v>2023/2024</v>
          </cell>
          <cell r="F61" t="str">
            <v>2022/2023</v>
          </cell>
          <cell r="G61">
            <v>60</v>
          </cell>
          <cell r="H61" t="str">
            <v>B</v>
          </cell>
          <cell r="I61">
            <v>3</v>
          </cell>
          <cell r="J61">
            <v>9</v>
          </cell>
          <cell r="K61" t="str">
            <v>B</v>
          </cell>
          <cell r="L61">
            <v>3</v>
          </cell>
          <cell r="M61">
            <v>6</v>
          </cell>
          <cell r="N61" t="str">
            <v>B</v>
          </cell>
          <cell r="O61">
            <v>3</v>
          </cell>
          <cell r="P61">
            <v>6</v>
          </cell>
          <cell r="Q61" t="str">
            <v>A</v>
          </cell>
          <cell r="R61">
            <v>4</v>
          </cell>
          <cell r="S61">
            <v>12</v>
          </cell>
          <cell r="T61" t="str">
            <v>b</v>
          </cell>
          <cell r="U61">
            <v>3</v>
          </cell>
          <cell r="V61">
            <v>6</v>
          </cell>
          <cell r="W61" t="str">
            <v>B</v>
          </cell>
          <cell r="X61">
            <v>3</v>
          </cell>
          <cell r="Y61">
            <v>9</v>
          </cell>
          <cell r="Z61" t="str">
            <v>B</v>
          </cell>
          <cell r="AA61">
            <v>3</v>
          </cell>
          <cell r="AB61">
            <v>9</v>
          </cell>
          <cell r="AC61" t="str">
            <v>B</v>
          </cell>
          <cell r="AD61">
            <v>3</v>
          </cell>
          <cell r="AE61">
            <v>9</v>
          </cell>
          <cell r="AF61">
            <v>21</v>
          </cell>
          <cell r="AG61">
            <v>66</v>
          </cell>
          <cell r="AH61">
            <v>3.1428571428571428</v>
          </cell>
          <cell r="AI61">
            <v>65</v>
          </cell>
          <cell r="AJ61">
            <v>232</v>
          </cell>
          <cell r="AK61">
            <v>3.5692307692307694</v>
          </cell>
        </row>
        <row r="62">
          <cell r="A62">
            <v>102221931</v>
          </cell>
          <cell r="B62" t="str">
            <v>Masduki</v>
          </cell>
          <cell r="C62">
            <v>102221931</v>
          </cell>
          <cell r="D62" t="str">
            <v>III</v>
          </cell>
          <cell r="E62" t="str">
            <v>2023/2024</v>
          </cell>
          <cell r="F62" t="str">
            <v>2022/2023</v>
          </cell>
          <cell r="G62">
            <v>61</v>
          </cell>
          <cell r="H62" t="str">
            <v>B</v>
          </cell>
          <cell r="I62">
            <v>3</v>
          </cell>
          <cell r="J62">
            <v>9</v>
          </cell>
          <cell r="K62" t="str">
            <v>A</v>
          </cell>
          <cell r="L62">
            <v>4</v>
          </cell>
          <cell r="M62">
            <v>8</v>
          </cell>
          <cell r="N62" t="str">
            <v>A</v>
          </cell>
          <cell r="O62">
            <v>4</v>
          </cell>
          <cell r="P62">
            <v>8</v>
          </cell>
          <cell r="Q62" t="str">
            <v>A</v>
          </cell>
          <cell r="R62">
            <v>4</v>
          </cell>
          <cell r="S62">
            <v>12</v>
          </cell>
          <cell r="T62" t="str">
            <v>b</v>
          </cell>
          <cell r="U62">
            <v>3</v>
          </cell>
          <cell r="V62">
            <v>6</v>
          </cell>
          <cell r="W62" t="str">
            <v>B</v>
          </cell>
          <cell r="X62">
            <v>3</v>
          </cell>
          <cell r="Y62">
            <v>9</v>
          </cell>
          <cell r="Z62" t="str">
            <v>A</v>
          </cell>
          <cell r="AA62">
            <v>4</v>
          </cell>
          <cell r="AB62">
            <v>12</v>
          </cell>
          <cell r="AC62" t="str">
            <v>A</v>
          </cell>
          <cell r="AD62">
            <v>4</v>
          </cell>
          <cell r="AE62">
            <v>12</v>
          </cell>
          <cell r="AF62">
            <v>21</v>
          </cell>
          <cell r="AG62">
            <v>76</v>
          </cell>
          <cell r="AH62">
            <v>3.6190476190476191</v>
          </cell>
          <cell r="AI62">
            <v>65</v>
          </cell>
          <cell r="AJ62">
            <v>250</v>
          </cell>
          <cell r="AK62">
            <v>3.8461538461538463</v>
          </cell>
        </row>
        <row r="63">
          <cell r="A63">
            <v>106</v>
          </cell>
          <cell r="B63" t="str">
            <v xml:space="preserve">Moh. Teguh Maulana </v>
          </cell>
          <cell r="C63">
            <v>102221932</v>
          </cell>
          <cell r="D63" t="str">
            <v>III</v>
          </cell>
          <cell r="E63" t="str">
            <v>2023/2024</v>
          </cell>
          <cell r="F63" t="str">
            <v>2022/2023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21</v>
          </cell>
          <cell r="AG63">
            <v>0</v>
          </cell>
          <cell r="AH63">
            <v>0</v>
          </cell>
          <cell r="AI63">
            <v>65</v>
          </cell>
          <cell r="AJ63">
            <v>0</v>
          </cell>
          <cell r="AK63">
            <v>0</v>
          </cell>
        </row>
        <row r="64">
          <cell r="A64">
            <v>106</v>
          </cell>
          <cell r="B64" t="str">
            <v xml:space="preserve">Muhammad Fauzan Fikri </v>
          </cell>
          <cell r="C64">
            <v>102221933</v>
          </cell>
          <cell r="D64" t="str">
            <v>III</v>
          </cell>
          <cell r="E64" t="str">
            <v>2023/2024</v>
          </cell>
          <cell r="F64" t="str">
            <v>2022/2023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21</v>
          </cell>
          <cell r="AG64">
            <v>0</v>
          </cell>
          <cell r="AH64">
            <v>0</v>
          </cell>
          <cell r="AI64">
            <v>65</v>
          </cell>
          <cell r="AJ64">
            <v>0</v>
          </cell>
          <cell r="AK64">
            <v>0</v>
          </cell>
        </row>
        <row r="65">
          <cell r="A65">
            <v>106</v>
          </cell>
          <cell r="B65" t="str">
            <v xml:space="preserve">Nur Hanizah </v>
          </cell>
          <cell r="C65">
            <v>102221934</v>
          </cell>
          <cell r="D65" t="str">
            <v>III</v>
          </cell>
          <cell r="E65" t="str">
            <v>2023/2024</v>
          </cell>
          <cell r="F65" t="str">
            <v>2022/2023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21</v>
          </cell>
          <cell r="AG65">
            <v>0</v>
          </cell>
          <cell r="AH65">
            <v>0</v>
          </cell>
          <cell r="AI65">
            <v>65</v>
          </cell>
          <cell r="AJ65">
            <v>0</v>
          </cell>
          <cell r="AK65">
            <v>0</v>
          </cell>
        </row>
        <row r="66">
          <cell r="A66">
            <v>102221935</v>
          </cell>
          <cell r="B66" t="str">
            <v xml:space="preserve">Nurul Izati </v>
          </cell>
          <cell r="C66">
            <v>102221935</v>
          </cell>
          <cell r="D66" t="str">
            <v>III</v>
          </cell>
          <cell r="E66" t="str">
            <v>2023/2024</v>
          </cell>
          <cell r="F66" t="str">
            <v>2022/2023</v>
          </cell>
          <cell r="G66">
            <v>65</v>
          </cell>
          <cell r="H66" t="str">
            <v>B</v>
          </cell>
          <cell r="I66">
            <v>3</v>
          </cell>
          <cell r="J66">
            <v>9</v>
          </cell>
          <cell r="K66" t="str">
            <v>B</v>
          </cell>
          <cell r="L66">
            <v>3</v>
          </cell>
          <cell r="M66">
            <v>6</v>
          </cell>
          <cell r="N66" t="str">
            <v>A</v>
          </cell>
          <cell r="O66">
            <v>4</v>
          </cell>
          <cell r="P66">
            <v>8</v>
          </cell>
          <cell r="Q66" t="str">
            <v>A</v>
          </cell>
          <cell r="R66">
            <v>4</v>
          </cell>
          <cell r="S66">
            <v>12</v>
          </cell>
          <cell r="T66" t="str">
            <v>b</v>
          </cell>
          <cell r="U66">
            <v>3</v>
          </cell>
          <cell r="V66">
            <v>6</v>
          </cell>
          <cell r="W66" t="str">
            <v>B</v>
          </cell>
          <cell r="X66">
            <v>3</v>
          </cell>
          <cell r="Y66">
            <v>9</v>
          </cell>
          <cell r="Z66" t="str">
            <v>A</v>
          </cell>
          <cell r="AA66">
            <v>4</v>
          </cell>
          <cell r="AB66">
            <v>12</v>
          </cell>
          <cell r="AC66" t="str">
            <v>A</v>
          </cell>
          <cell r="AD66">
            <v>4</v>
          </cell>
          <cell r="AE66">
            <v>12</v>
          </cell>
          <cell r="AF66">
            <v>21</v>
          </cell>
          <cell r="AG66">
            <v>74</v>
          </cell>
          <cell r="AH66">
            <v>3.5238095238095237</v>
          </cell>
          <cell r="AI66">
            <v>65</v>
          </cell>
          <cell r="AJ66">
            <v>205</v>
          </cell>
          <cell r="AK66">
            <v>3.1538461538461537</v>
          </cell>
        </row>
        <row r="67">
          <cell r="A67">
            <v>102221936</v>
          </cell>
          <cell r="B67" t="str">
            <v xml:space="preserve">Randim </v>
          </cell>
          <cell r="C67">
            <v>102221936</v>
          </cell>
          <cell r="D67" t="str">
            <v>III</v>
          </cell>
          <cell r="E67" t="str">
            <v>2023/2024</v>
          </cell>
          <cell r="F67" t="str">
            <v>2022/2023</v>
          </cell>
          <cell r="G67">
            <v>66</v>
          </cell>
          <cell r="H67" t="str">
            <v>A</v>
          </cell>
          <cell r="I67">
            <v>4</v>
          </cell>
          <cell r="J67">
            <v>12</v>
          </cell>
          <cell r="K67" t="str">
            <v>A</v>
          </cell>
          <cell r="L67">
            <v>4</v>
          </cell>
          <cell r="M67">
            <v>8</v>
          </cell>
          <cell r="N67" t="str">
            <v>A</v>
          </cell>
          <cell r="O67">
            <v>4</v>
          </cell>
          <cell r="P67">
            <v>8</v>
          </cell>
          <cell r="Q67" t="str">
            <v>A</v>
          </cell>
          <cell r="R67">
            <v>4</v>
          </cell>
          <cell r="S67">
            <v>12</v>
          </cell>
          <cell r="T67" t="str">
            <v>b</v>
          </cell>
          <cell r="U67">
            <v>3</v>
          </cell>
          <cell r="V67">
            <v>6</v>
          </cell>
          <cell r="W67" t="str">
            <v>B</v>
          </cell>
          <cell r="X67">
            <v>3</v>
          </cell>
          <cell r="Y67">
            <v>9</v>
          </cell>
          <cell r="Z67" t="str">
            <v>A</v>
          </cell>
          <cell r="AA67">
            <v>4</v>
          </cell>
          <cell r="AB67">
            <v>12</v>
          </cell>
          <cell r="AC67" t="str">
            <v>A</v>
          </cell>
          <cell r="AD67">
            <v>4</v>
          </cell>
          <cell r="AE67">
            <v>12</v>
          </cell>
          <cell r="AF67">
            <v>21</v>
          </cell>
          <cell r="AG67">
            <v>79</v>
          </cell>
          <cell r="AH67">
            <v>3.7619047619047619</v>
          </cell>
          <cell r="AI67">
            <v>65</v>
          </cell>
          <cell r="AJ67">
            <v>253</v>
          </cell>
          <cell r="AK67">
            <v>3.8923076923076922</v>
          </cell>
        </row>
        <row r="68">
          <cell r="A68">
            <v>102221937</v>
          </cell>
          <cell r="B68" t="str">
            <v xml:space="preserve">Ropi'ah </v>
          </cell>
          <cell r="C68">
            <v>102221937</v>
          </cell>
          <cell r="D68" t="str">
            <v>III</v>
          </cell>
          <cell r="E68" t="str">
            <v>2023/2024</v>
          </cell>
          <cell r="F68" t="str">
            <v>2022/2023</v>
          </cell>
          <cell r="G68">
            <v>67</v>
          </cell>
          <cell r="H68" t="str">
            <v>A</v>
          </cell>
          <cell r="I68">
            <v>4</v>
          </cell>
          <cell r="J68">
            <v>12</v>
          </cell>
          <cell r="K68" t="str">
            <v>B</v>
          </cell>
          <cell r="L68">
            <v>3</v>
          </cell>
          <cell r="M68">
            <v>6</v>
          </cell>
          <cell r="N68" t="str">
            <v>A</v>
          </cell>
          <cell r="O68">
            <v>4</v>
          </cell>
          <cell r="P68">
            <v>8</v>
          </cell>
          <cell r="Q68" t="str">
            <v>A</v>
          </cell>
          <cell r="R68">
            <v>4</v>
          </cell>
          <cell r="S68">
            <v>12</v>
          </cell>
          <cell r="T68" t="str">
            <v>b</v>
          </cell>
          <cell r="U68">
            <v>3</v>
          </cell>
          <cell r="V68">
            <v>6</v>
          </cell>
          <cell r="W68" t="str">
            <v>B</v>
          </cell>
          <cell r="X68">
            <v>3</v>
          </cell>
          <cell r="Y68">
            <v>9</v>
          </cell>
          <cell r="Z68" t="str">
            <v>A</v>
          </cell>
          <cell r="AA68">
            <v>4</v>
          </cell>
          <cell r="AB68">
            <v>12</v>
          </cell>
          <cell r="AC68" t="str">
            <v>A</v>
          </cell>
          <cell r="AD68">
            <v>4</v>
          </cell>
          <cell r="AE68">
            <v>12</v>
          </cell>
          <cell r="AF68">
            <v>21</v>
          </cell>
          <cell r="AG68">
            <v>77</v>
          </cell>
          <cell r="AH68">
            <v>3.6666666666666665</v>
          </cell>
          <cell r="AI68">
            <v>65</v>
          </cell>
          <cell r="AJ68">
            <v>249</v>
          </cell>
          <cell r="AK68">
            <v>3.8307692307692309</v>
          </cell>
        </row>
        <row r="69">
          <cell r="A69">
            <v>102221938</v>
          </cell>
          <cell r="B69" t="str">
            <v xml:space="preserve">Sobirin </v>
          </cell>
          <cell r="C69">
            <v>102221938</v>
          </cell>
          <cell r="D69" t="str">
            <v>III</v>
          </cell>
          <cell r="E69" t="str">
            <v>2023/2024</v>
          </cell>
          <cell r="F69" t="str">
            <v>2022/2023</v>
          </cell>
          <cell r="G69">
            <v>68</v>
          </cell>
          <cell r="H69" t="str">
            <v>A</v>
          </cell>
          <cell r="I69">
            <v>4</v>
          </cell>
          <cell r="J69">
            <v>12</v>
          </cell>
          <cell r="K69" t="str">
            <v>B</v>
          </cell>
          <cell r="L69">
            <v>3</v>
          </cell>
          <cell r="M69">
            <v>6</v>
          </cell>
          <cell r="N69" t="str">
            <v>A</v>
          </cell>
          <cell r="O69">
            <v>4</v>
          </cell>
          <cell r="P69">
            <v>8</v>
          </cell>
          <cell r="Q69" t="str">
            <v>A</v>
          </cell>
          <cell r="R69">
            <v>4</v>
          </cell>
          <cell r="S69">
            <v>12</v>
          </cell>
          <cell r="T69" t="str">
            <v>b</v>
          </cell>
          <cell r="U69">
            <v>3</v>
          </cell>
          <cell r="V69">
            <v>6</v>
          </cell>
          <cell r="W69" t="str">
            <v>B</v>
          </cell>
          <cell r="X69">
            <v>3</v>
          </cell>
          <cell r="Y69">
            <v>9</v>
          </cell>
          <cell r="Z69" t="str">
            <v>A</v>
          </cell>
          <cell r="AA69">
            <v>4</v>
          </cell>
          <cell r="AB69">
            <v>12</v>
          </cell>
          <cell r="AC69" t="str">
            <v>A</v>
          </cell>
          <cell r="AD69">
            <v>4</v>
          </cell>
          <cell r="AE69">
            <v>12</v>
          </cell>
          <cell r="AF69">
            <v>21</v>
          </cell>
          <cell r="AG69">
            <v>77</v>
          </cell>
          <cell r="AH69">
            <v>3.6666666666666665</v>
          </cell>
          <cell r="AI69">
            <v>65</v>
          </cell>
          <cell r="AJ69">
            <v>248</v>
          </cell>
          <cell r="AK69">
            <v>3.8153846153846156</v>
          </cell>
        </row>
        <row r="70">
          <cell r="A70">
            <v>102221939</v>
          </cell>
          <cell r="B70" t="str">
            <v xml:space="preserve">Syaefullah </v>
          </cell>
          <cell r="C70">
            <v>102221939</v>
          </cell>
          <cell r="D70" t="str">
            <v>III</v>
          </cell>
          <cell r="E70" t="str">
            <v>2023/2024</v>
          </cell>
          <cell r="F70" t="str">
            <v>2022/2023</v>
          </cell>
          <cell r="G70">
            <v>69</v>
          </cell>
          <cell r="H70" t="str">
            <v>A</v>
          </cell>
          <cell r="I70">
            <v>4</v>
          </cell>
          <cell r="J70">
            <v>12</v>
          </cell>
          <cell r="K70" t="str">
            <v>B</v>
          </cell>
          <cell r="L70">
            <v>3</v>
          </cell>
          <cell r="M70">
            <v>6</v>
          </cell>
          <cell r="N70" t="str">
            <v>A</v>
          </cell>
          <cell r="O70">
            <v>4</v>
          </cell>
          <cell r="P70">
            <v>8</v>
          </cell>
          <cell r="Q70" t="str">
            <v>A</v>
          </cell>
          <cell r="R70">
            <v>4</v>
          </cell>
          <cell r="S70">
            <v>12</v>
          </cell>
          <cell r="T70" t="str">
            <v>b</v>
          </cell>
          <cell r="U70">
            <v>3</v>
          </cell>
          <cell r="V70">
            <v>6</v>
          </cell>
          <cell r="W70" t="str">
            <v>B</v>
          </cell>
          <cell r="X70">
            <v>3</v>
          </cell>
          <cell r="Y70">
            <v>9</v>
          </cell>
          <cell r="Z70" t="str">
            <v>A</v>
          </cell>
          <cell r="AA70">
            <v>4</v>
          </cell>
          <cell r="AB70">
            <v>12</v>
          </cell>
          <cell r="AC70" t="str">
            <v>A</v>
          </cell>
          <cell r="AD70">
            <v>4</v>
          </cell>
          <cell r="AE70">
            <v>12</v>
          </cell>
          <cell r="AF70">
            <v>21</v>
          </cell>
          <cell r="AG70">
            <v>77</v>
          </cell>
          <cell r="AH70">
            <v>3.6666666666666665</v>
          </cell>
          <cell r="AI70">
            <v>65</v>
          </cell>
          <cell r="AJ70">
            <v>228</v>
          </cell>
          <cell r="AK70">
            <v>3.5076923076923077</v>
          </cell>
        </row>
        <row r="71">
          <cell r="A71">
            <v>106</v>
          </cell>
          <cell r="B71" t="str">
            <v xml:space="preserve">Tarsono </v>
          </cell>
          <cell r="C71">
            <v>102221940</v>
          </cell>
          <cell r="D71" t="str">
            <v>III</v>
          </cell>
          <cell r="E71" t="str">
            <v>2023/2024</v>
          </cell>
          <cell r="F71" t="str">
            <v>2022/2023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21</v>
          </cell>
          <cell r="AG71">
            <v>0</v>
          </cell>
          <cell r="AH71">
            <v>0</v>
          </cell>
          <cell r="AI71">
            <v>65</v>
          </cell>
          <cell r="AJ71">
            <v>84</v>
          </cell>
          <cell r="AK71">
            <v>1.2923076923076924</v>
          </cell>
        </row>
        <row r="72">
          <cell r="A72">
            <v>102221941</v>
          </cell>
          <cell r="B72" t="str">
            <v xml:space="preserve">Tati Komariah </v>
          </cell>
          <cell r="C72">
            <v>102221941</v>
          </cell>
          <cell r="D72" t="str">
            <v>III</v>
          </cell>
          <cell r="E72" t="str">
            <v>2023/2024</v>
          </cell>
          <cell r="F72" t="str">
            <v>2022/2023</v>
          </cell>
          <cell r="G72">
            <v>71</v>
          </cell>
          <cell r="H72" t="str">
            <v>B</v>
          </cell>
          <cell r="I72">
            <v>3</v>
          </cell>
          <cell r="J72">
            <v>9</v>
          </cell>
          <cell r="K72" t="str">
            <v>B</v>
          </cell>
          <cell r="L72">
            <v>3</v>
          </cell>
          <cell r="M72">
            <v>6</v>
          </cell>
          <cell r="N72" t="str">
            <v>A</v>
          </cell>
          <cell r="O72">
            <v>4</v>
          </cell>
          <cell r="P72">
            <v>8</v>
          </cell>
          <cell r="Q72" t="str">
            <v>A</v>
          </cell>
          <cell r="R72">
            <v>4</v>
          </cell>
          <cell r="S72">
            <v>12</v>
          </cell>
          <cell r="T72" t="str">
            <v>b</v>
          </cell>
          <cell r="U72">
            <v>3</v>
          </cell>
          <cell r="V72">
            <v>6</v>
          </cell>
          <cell r="W72" t="str">
            <v>B</v>
          </cell>
          <cell r="X72">
            <v>3</v>
          </cell>
          <cell r="Y72">
            <v>9</v>
          </cell>
          <cell r="Z72" t="str">
            <v>B</v>
          </cell>
          <cell r="AA72">
            <v>3</v>
          </cell>
          <cell r="AB72">
            <v>9</v>
          </cell>
          <cell r="AC72" t="str">
            <v>A</v>
          </cell>
          <cell r="AD72">
            <v>4</v>
          </cell>
          <cell r="AE72">
            <v>12</v>
          </cell>
          <cell r="AF72">
            <v>21</v>
          </cell>
          <cell r="AG72">
            <v>71</v>
          </cell>
          <cell r="AH72">
            <v>3.3809523809523809</v>
          </cell>
          <cell r="AI72">
            <v>65</v>
          </cell>
          <cell r="AJ72">
            <v>238</v>
          </cell>
          <cell r="AK72">
            <v>3.6615384615384614</v>
          </cell>
        </row>
        <row r="73">
          <cell r="A73">
            <v>106</v>
          </cell>
          <cell r="B73" t="str">
            <v>Wastim</v>
          </cell>
          <cell r="C73">
            <v>102221942</v>
          </cell>
          <cell r="D73" t="str">
            <v>III</v>
          </cell>
          <cell r="E73" t="str">
            <v>2023/2024</v>
          </cell>
          <cell r="F73" t="str">
            <v>2022/2023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21</v>
          </cell>
          <cell r="AG73">
            <v>0</v>
          </cell>
          <cell r="AH73">
            <v>0</v>
          </cell>
          <cell r="AI73">
            <v>65</v>
          </cell>
          <cell r="AJ73">
            <v>0</v>
          </cell>
          <cell r="AK73">
            <v>0</v>
          </cell>
        </row>
        <row r="74">
          <cell r="A74">
            <v>102221943</v>
          </cell>
          <cell r="B74" t="str">
            <v xml:space="preserve">Widiana </v>
          </cell>
          <cell r="C74">
            <v>102221943</v>
          </cell>
          <cell r="D74" t="str">
            <v>III</v>
          </cell>
          <cell r="E74" t="str">
            <v>2023/2024</v>
          </cell>
          <cell r="F74" t="str">
            <v>2022/2023</v>
          </cell>
          <cell r="G74">
            <v>73</v>
          </cell>
          <cell r="H74" t="str">
            <v>B</v>
          </cell>
          <cell r="I74">
            <v>3</v>
          </cell>
          <cell r="J74">
            <v>9</v>
          </cell>
          <cell r="K74" t="str">
            <v>A</v>
          </cell>
          <cell r="L74">
            <v>4</v>
          </cell>
          <cell r="M74">
            <v>8</v>
          </cell>
          <cell r="N74" t="str">
            <v>A</v>
          </cell>
          <cell r="O74">
            <v>4</v>
          </cell>
          <cell r="P74">
            <v>8</v>
          </cell>
          <cell r="Q74" t="str">
            <v>A</v>
          </cell>
          <cell r="R74">
            <v>4</v>
          </cell>
          <cell r="S74">
            <v>12</v>
          </cell>
          <cell r="T74" t="str">
            <v>b</v>
          </cell>
          <cell r="U74">
            <v>3</v>
          </cell>
          <cell r="V74">
            <v>6</v>
          </cell>
          <cell r="W74" t="str">
            <v>A</v>
          </cell>
          <cell r="X74">
            <v>4</v>
          </cell>
          <cell r="Y74">
            <v>12</v>
          </cell>
          <cell r="Z74" t="str">
            <v>A</v>
          </cell>
          <cell r="AA74">
            <v>4</v>
          </cell>
          <cell r="AB74">
            <v>12</v>
          </cell>
          <cell r="AC74" t="str">
            <v>A</v>
          </cell>
          <cell r="AD74">
            <v>4</v>
          </cell>
          <cell r="AE74">
            <v>12</v>
          </cell>
          <cell r="AF74">
            <v>21</v>
          </cell>
          <cell r="AG74">
            <v>79</v>
          </cell>
          <cell r="AH74">
            <v>3.7619047619047619</v>
          </cell>
          <cell r="AI74">
            <v>65</v>
          </cell>
          <cell r="AJ74">
            <v>255</v>
          </cell>
          <cell r="AK74">
            <v>3.9230769230769229</v>
          </cell>
        </row>
        <row r="75">
          <cell r="A75">
            <v>106</v>
          </cell>
          <cell r="B75" t="str">
            <v xml:space="preserve">Yuda Adi Soleman </v>
          </cell>
          <cell r="C75">
            <v>102221944</v>
          </cell>
          <cell r="D75" t="str">
            <v>III</v>
          </cell>
          <cell r="E75" t="str">
            <v>2023/2024</v>
          </cell>
          <cell r="F75" t="str">
            <v>2022/2023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21</v>
          </cell>
          <cell r="AG75">
            <v>0</v>
          </cell>
          <cell r="AH75">
            <v>0</v>
          </cell>
          <cell r="AI75">
            <v>65</v>
          </cell>
          <cell r="AJ75">
            <v>0</v>
          </cell>
          <cell r="AK75">
            <v>0</v>
          </cell>
        </row>
        <row r="76">
          <cell r="A76">
            <v>102221945</v>
          </cell>
          <cell r="B76" t="str">
            <v xml:space="preserve">Yuli Anisah </v>
          </cell>
          <cell r="C76">
            <v>102221945</v>
          </cell>
          <cell r="D76" t="str">
            <v>III</v>
          </cell>
          <cell r="E76" t="str">
            <v>2023/2024</v>
          </cell>
          <cell r="F76" t="str">
            <v>2022/2023</v>
          </cell>
          <cell r="G76">
            <v>75</v>
          </cell>
          <cell r="H76" t="str">
            <v>A</v>
          </cell>
          <cell r="I76">
            <v>4</v>
          </cell>
          <cell r="J76">
            <v>12</v>
          </cell>
          <cell r="K76" t="str">
            <v>A</v>
          </cell>
          <cell r="L76">
            <v>4</v>
          </cell>
          <cell r="M76">
            <v>8</v>
          </cell>
          <cell r="N76" t="str">
            <v>A</v>
          </cell>
          <cell r="O76">
            <v>4</v>
          </cell>
          <cell r="P76">
            <v>8</v>
          </cell>
          <cell r="Q76" t="str">
            <v>A</v>
          </cell>
          <cell r="R76">
            <v>4</v>
          </cell>
          <cell r="S76">
            <v>12</v>
          </cell>
          <cell r="T76" t="str">
            <v>b</v>
          </cell>
          <cell r="U76">
            <v>3</v>
          </cell>
          <cell r="V76">
            <v>6</v>
          </cell>
          <cell r="W76" t="str">
            <v>B</v>
          </cell>
          <cell r="X76">
            <v>3</v>
          </cell>
          <cell r="Y76">
            <v>9</v>
          </cell>
          <cell r="Z76" t="str">
            <v>A</v>
          </cell>
          <cell r="AA76">
            <v>4</v>
          </cell>
          <cell r="AB76">
            <v>12</v>
          </cell>
          <cell r="AC76" t="str">
            <v>A</v>
          </cell>
          <cell r="AD76">
            <v>4</v>
          </cell>
          <cell r="AE76">
            <v>12</v>
          </cell>
          <cell r="AF76">
            <v>21</v>
          </cell>
          <cell r="AG76">
            <v>79</v>
          </cell>
          <cell r="AH76">
            <v>3.7619047619047619</v>
          </cell>
          <cell r="AI76">
            <v>65</v>
          </cell>
          <cell r="AJ76">
            <v>255</v>
          </cell>
          <cell r="AK76">
            <v>3.9230769230769229</v>
          </cell>
        </row>
        <row r="77">
          <cell r="A77">
            <v>106</v>
          </cell>
          <cell r="B77" t="str">
            <v xml:space="preserve">Nuryanto </v>
          </cell>
          <cell r="C77">
            <v>102221946</v>
          </cell>
          <cell r="D77" t="str">
            <v>III</v>
          </cell>
          <cell r="E77" t="str">
            <v>2023/2024</v>
          </cell>
          <cell r="F77" t="str">
            <v>2022/2023</v>
          </cell>
          <cell r="G77">
            <v>76</v>
          </cell>
          <cell r="H77" t="str">
            <v>B</v>
          </cell>
          <cell r="I77">
            <v>3</v>
          </cell>
          <cell r="J77">
            <v>9</v>
          </cell>
          <cell r="K77" t="str">
            <v>B</v>
          </cell>
          <cell r="L77">
            <v>3</v>
          </cell>
          <cell r="M77">
            <v>6</v>
          </cell>
          <cell r="N77" t="str">
            <v>A</v>
          </cell>
          <cell r="O77">
            <v>4</v>
          </cell>
          <cell r="P77">
            <v>8</v>
          </cell>
          <cell r="Q77" t="str">
            <v>B</v>
          </cell>
          <cell r="R77">
            <v>3</v>
          </cell>
          <cell r="S77">
            <v>9</v>
          </cell>
          <cell r="T77" t="str">
            <v>b</v>
          </cell>
          <cell r="U77">
            <v>3</v>
          </cell>
          <cell r="V77">
            <v>6</v>
          </cell>
          <cell r="W77" t="str">
            <v>B</v>
          </cell>
          <cell r="X77">
            <v>3</v>
          </cell>
          <cell r="Y77">
            <v>9</v>
          </cell>
          <cell r="Z77" t="str">
            <v>B</v>
          </cell>
          <cell r="AA77">
            <v>3</v>
          </cell>
          <cell r="AB77">
            <v>9</v>
          </cell>
          <cell r="AC77" t="str">
            <v>B</v>
          </cell>
          <cell r="AD77">
            <v>3</v>
          </cell>
          <cell r="AE77">
            <v>9</v>
          </cell>
          <cell r="AF77">
            <v>21</v>
          </cell>
          <cell r="AG77">
            <v>65</v>
          </cell>
          <cell r="AH77">
            <v>3.0952380952380953</v>
          </cell>
          <cell r="AI77">
            <v>65</v>
          </cell>
          <cell r="AJ77">
            <v>184</v>
          </cell>
          <cell r="AK77">
            <v>2.8307692307692309</v>
          </cell>
        </row>
        <row r="78">
          <cell r="A78">
            <v>106</v>
          </cell>
          <cell r="B78" t="str">
            <v xml:space="preserve">Rizkita Ayu Dhia Cahyani </v>
          </cell>
          <cell r="C78">
            <v>102221947</v>
          </cell>
          <cell r="D78" t="str">
            <v>III</v>
          </cell>
          <cell r="E78" t="str">
            <v>2023/2024</v>
          </cell>
          <cell r="F78" t="str">
            <v>2022/2023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21</v>
          </cell>
          <cell r="AG78">
            <v>0</v>
          </cell>
          <cell r="AH78">
            <v>0</v>
          </cell>
          <cell r="AI78">
            <v>65</v>
          </cell>
          <cell r="AJ78">
            <v>2</v>
          </cell>
          <cell r="AK78">
            <v>3.0769230769230771E-2</v>
          </cell>
        </row>
        <row r="79">
          <cell r="A79">
            <v>106</v>
          </cell>
          <cell r="B79" t="str">
            <v xml:space="preserve">Eko Mariyanto </v>
          </cell>
          <cell r="C79">
            <v>102221898</v>
          </cell>
          <cell r="D79" t="str">
            <v>III</v>
          </cell>
          <cell r="E79" t="str">
            <v>2023/2024</v>
          </cell>
          <cell r="F79" t="str">
            <v>2022/2023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21</v>
          </cell>
          <cell r="AG79">
            <v>0</v>
          </cell>
          <cell r="AH79">
            <v>0</v>
          </cell>
          <cell r="AI79">
            <v>65</v>
          </cell>
          <cell r="AJ79">
            <v>0</v>
          </cell>
          <cell r="AK79">
            <v>0</v>
          </cell>
        </row>
        <row r="80">
          <cell r="A80">
            <v>102221948</v>
          </cell>
          <cell r="B80" t="str">
            <v xml:space="preserve">Monyta Surend </v>
          </cell>
          <cell r="C80">
            <v>102221948</v>
          </cell>
          <cell r="D80" t="str">
            <v>III</v>
          </cell>
          <cell r="E80" t="str">
            <v>2023/2024</v>
          </cell>
          <cell r="F80" t="str">
            <v>2022/2023</v>
          </cell>
          <cell r="G80">
            <v>79</v>
          </cell>
          <cell r="H80" t="str">
            <v>B</v>
          </cell>
          <cell r="I80">
            <v>3</v>
          </cell>
          <cell r="J80">
            <v>9</v>
          </cell>
          <cell r="K80" t="str">
            <v>B</v>
          </cell>
          <cell r="L80">
            <v>3</v>
          </cell>
          <cell r="M80">
            <v>6</v>
          </cell>
          <cell r="N80" t="str">
            <v>A</v>
          </cell>
          <cell r="O80">
            <v>4</v>
          </cell>
          <cell r="P80">
            <v>8</v>
          </cell>
          <cell r="Q80" t="str">
            <v>A</v>
          </cell>
          <cell r="R80">
            <v>4</v>
          </cell>
          <cell r="S80">
            <v>12</v>
          </cell>
          <cell r="T80" t="str">
            <v>b</v>
          </cell>
          <cell r="U80">
            <v>3</v>
          </cell>
          <cell r="V80">
            <v>6</v>
          </cell>
          <cell r="W80" t="str">
            <v>B</v>
          </cell>
          <cell r="X80">
            <v>3</v>
          </cell>
          <cell r="Y80">
            <v>9</v>
          </cell>
          <cell r="Z80" t="str">
            <v>A</v>
          </cell>
          <cell r="AA80">
            <v>4</v>
          </cell>
          <cell r="AB80">
            <v>12</v>
          </cell>
          <cell r="AC80" t="str">
            <v>A</v>
          </cell>
          <cell r="AD80">
            <v>4</v>
          </cell>
          <cell r="AE80">
            <v>12</v>
          </cell>
          <cell r="AF80">
            <v>21</v>
          </cell>
          <cell r="AG80">
            <v>74</v>
          </cell>
          <cell r="AH80">
            <v>3.5238095238095237</v>
          </cell>
          <cell r="AI80">
            <v>65</v>
          </cell>
          <cell r="AJ80">
            <v>243</v>
          </cell>
          <cell r="AK80">
            <v>3.7384615384615385</v>
          </cell>
        </row>
        <row r="81">
          <cell r="A81">
            <v>80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21</v>
          </cell>
          <cell r="AG81">
            <v>0</v>
          </cell>
          <cell r="AH81">
            <v>0</v>
          </cell>
          <cell r="AI81">
            <v>65</v>
          </cell>
          <cell r="AJ81">
            <v>0</v>
          </cell>
          <cell r="AK81">
            <v>0</v>
          </cell>
        </row>
        <row r="82">
          <cell r="A82">
            <v>81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21</v>
          </cell>
          <cell r="AG82">
            <v>0</v>
          </cell>
          <cell r="AH82">
            <v>0</v>
          </cell>
          <cell r="AI82">
            <v>65</v>
          </cell>
          <cell r="AJ82">
            <v>0</v>
          </cell>
          <cell r="AK82">
            <v>0</v>
          </cell>
        </row>
        <row r="83">
          <cell r="A83">
            <v>82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21</v>
          </cell>
          <cell r="AG83">
            <v>0</v>
          </cell>
          <cell r="AH83">
            <v>0</v>
          </cell>
          <cell r="AI83">
            <v>65</v>
          </cell>
          <cell r="AJ83">
            <v>0</v>
          </cell>
          <cell r="AK83">
            <v>0</v>
          </cell>
        </row>
        <row r="84">
          <cell r="A84">
            <v>106</v>
          </cell>
          <cell r="B84" t="str">
            <v>Akhmad Faizul Haq</v>
          </cell>
          <cell r="C84">
            <v>102221949</v>
          </cell>
          <cell r="D84" t="str">
            <v>III</v>
          </cell>
          <cell r="E84" t="str">
            <v>2023/2024</v>
          </cell>
          <cell r="F84" t="str">
            <v>2022/2023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 t="str">
            <v>T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21</v>
          </cell>
          <cell r="AG84">
            <v>0</v>
          </cell>
          <cell r="AH84">
            <v>0</v>
          </cell>
          <cell r="AI84">
            <v>65</v>
          </cell>
          <cell r="AJ84">
            <v>0</v>
          </cell>
          <cell r="AK84">
            <v>0</v>
          </cell>
        </row>
        <row r="85">
          <cell r="A85">
            <v>102221950</v>
          </cell>
          <cell r="B85" t="str">
            <v>Andre Ega Pratama</v>
          </cell>
          <cell r="C85">
            <v>102221950</v>
          </cell>
          <cell r="D85" t="str">
            <v>III</v>
          </cell>
          <cell r="E85" t="str">
            <v>2023/2024</v>
          </cell>
          <cell r="F85" t="str">
            <v>2022/2023</v>
          </cell>
          <cell r="G85">
            <v>84</v>
          </cell>
          <cell r="H85" t="str">
            <v>B</v>
          </cell>
          <cell r="I85">
            <v>3</v>
          </cell>
          <cell r="J85">
            <v>9</v>
          </cell>
          <cell r="K85" t="str">
            <v>B</v>
          </cell>
          <cell r="L85">
            <v>3</v>
          </cell>
          <cell r="M85">
            <v>6</v>
          </cell>
          <cell r="N85" t="str">
            <v>B</v>
          </cell>
          <cell r="O85">
            <v>3</v>
          </cell>
          <cell r="P85">
            <v>6</v>
          </cell>
          <cell r="Q85" t="str">
            <v>B</v>
          </cell>
          <cell r="R85">
            <v>3</v>
          </cell>
          <cell r="S85">
            <v>9</v>
          </cell>
          <cell r="T85" t="str">
            <v>b</v>
          </cell>
          <cell r="U85">
            <v>3</v>
          </cell>
          <cell r="V85">
            <v>6</v>
          </cell>
          <cell r="W85" t="str">
            <v>C</v>
          </cell>
          <cell r="X85">
            <v>2</v>
          </cell>
          <cell r="Y85">
            <v>6</v>
          </cell>
          <cell r="Z85" t="str">
            <v>A</v>
          </cell>
          <cell r="AA85">
            <v>4</v>
          </cell>
          <cell r="AB85">
            <v>12</v>
          </cell>
          <cell r="AC85" t="str">
            <v>A</v>
          </cell>
          <cell r="AD85">
            <v>4</v>
          </cell>
          <cell r="AE85">
            <v>12</v>
          </cell>
          <cell r="AF85">
            <v>21</v>
          </cell>
          <cell r="AG85">
            <v>66</v>
          </cell>
          <cell r="AH85">
            <v>3.1428571428571428</v>
          </cell>
          <cell r="AI85">
            <v>65</v>
          </cell>
          <cell r="AJ85">
            <v>222</v>
          </cell>
          <cell r="AK85">
            <v>3.4153846153846152</v>
          </cell>
        </row>
        <row r="86">
          <cell r="A86">
            <v>106</v>
          </cell>
          <cell r="B86" t="str">
            <v xml:space="preserve">Andri Hermawan </v>
          </cell>
          <cell r="C86">
            <v>102221951</v>
          </cell>
          <cell r="D86" t="str">
            <v>III</v>
          </cell>
          <cell r="E86" t="str">
            <v>2023/2024</v>
          </cell>
          <cell r="F86" t="str">
            <v>2022/2023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 t="str">
            <v>T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21</v>
          </cell>
          <cell r="AG86">
            <v>0</v>
          </cell>
          <cell r="AH86">
            <v>0</v>
          </cell>
          <cell r="AI86">
            <v>65</v>
          </cell>
          <cell r="AJ86">
            <v>0</v>
          </cell>
          <cell r="AK86">
            <v>0</v>
          </cell>
        </row>
        <row r="87">
          <cell r="A87">
            <v>106</v>
          </cell>
          <cell r="B87" t="str">
            <v xml:space="preserve">Aryo Mukti Sisnanto </v>
          </cell>
          <cell r="C87">
            <v>102221952</v>
          </cell>
          <cell r="D87" t="str">
            <v>III</v>
          </cell>
          <cell r="E87" t="str">
            <v>2023/2024</v>
          </cell>
          <cell r="F87" t="str">
            <v>2022/2023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 t="str">
            <v>T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21</v>
          </cell>
          <cell r="AG87">
            <v>0</v>
          </cell>
          <cell r="AH87">
            <v>0</v>
          </cell>
          <cell r="AI87">
            <v>65</v>
          </cell>
          <cell r="AJ87">
            <v>0</v>
          </cell>
          <cell r="AK87">
            <v>0</v>
          </cell>
        </row>
        <row r="88">
          <cell r="A88">
            <v>102221953</v>
          </cell>
          <cell r="B88" t="str">
            <v xml:space="preserve">Beril Malisi </v>
          </cell>
          <cell r="C88">
            <v>102221953</v>
          </cell>
          <cell r="D88" t="str">
            <v>III</v>
          </cell>
          <cell r="E88" t="str">
            <v>2023/2024</v>
          </cell>
          <cell r="F88" t="str">
            <v>2022/2023</v>
          </cell>
          <cell r="G88">
            <v>87</v>
          </cell>
          <cell r="H88" t="str">
            <v>B</v>
          </cell>
          <cell r="I88">
            <v>3</v>
          </cell>
          <cell r="J88">
            <v>9</v>
          </cell>
          <cell r="K88" t="str">
            <v>C</v>
          </cell>
          <cell r="L88">
            <v>2</v>
          </cell>
          <cell r="M88">
            <v>4</v>
          </cell>
          <cell r="N88" t="str">
            <v>B</v>
          </cell>
          <cell r="O88">
            <v>3</v>
          </cell>
          <cell r="P88">
            <v>6</v>
          </cell>
          <cell r="Q88" t="str">
            <v>B</v>
          </cell>
          <cell r="R88">
            <v>3</v>
          </cell>
          <cell r="S88">
            <v>9</v>
          </cell>
          <cell r="T88" t="str">
            <v>b</v>
          </cell>
          <cell r="U88">
            <v>3</v>
          </cell>
          <cell r="V88">
            <v>6</v>
          </cell>
          <cell r="W88" t="str">
            <v>C</v>
          </cell>
          <cell r="X88">
            <v>2</v>
          </cell>
          <cell r="Y88">
            <v>6</v>
          </cell>
          <cell r="Z88" t="str">
            <v>C</v>
          </cell>
          <cell r="AA88">
            <v>2</v>
          </cell>
          <cell r="AB88">
            <v>6</v>
          </cell>
          <cell r="AC88" t="str">
            <v>B</v>
          </cell>
          <cell r="AD88">
            <v>3</v>
          </cell>
          <cell r="AE88">
            <v>9</v>
          </cell>
          <cell r="AF88">
            <v>21</v>
          </cell>
          <cell r="AG88">
            <v>55</v>
          </cell>
          <cell r="AH88">
            <v>2.6190476190476191</v>
          </cell>
          <cell r="AI88">
            <v>65</v>
          </cell>
          <cell r="AJ88">
            <v>183</v>
          </cell>
          <cell r="AK88">
            <v>2.8153846153846156</v>
          </cell>
        </row>
        <row r="89">
          <cell r="A89">
            <v>102221954</v>
          </cell>
          <cell r="B89" t="str">
            <v>Dewi Ayuningtias</v>
          </cell>
          <cell r="C89">
            <v>102221954</v>
          </cell>
          <cell r="D89" t="str">
            <v>III</v>
          </cell>
          <cell r="E89" t="str">
            <v>2023/2024</v>
          </cell>
          <cell r="F89" t="str">
            <v>2022/2023</v>
          </cell>
          <cell r="G89">
            <v>88</v>
          </cell>
          <cell r="H89" t="str">
            <v>A</v>
          </cell>
          <cell r="I89">
            <v>4</v>
          </cell>
          <cell r="J89">
            <v>12</v>
          </cell>
          <cell r="K89" t="str">
            <v>A</v>
          </cell>
          <cell r="L89">
            <v>4</v>
          </cell>
          <cell r="M89">
            <v>8</v>
          </cell>
          <cell r="N89" t="str">
            <v>A</v>
          </cell>
          <cell r="O89">
            <v>4</v>
          </cell>
          <cell r="P89">
            <v>8</v>
          </cell>
          <cell r="Q89" t="str">
            <v>A</v>
          </cell>
          <cell r="R89">
            <v>4</v>
          </cell>
          <cell r="S89">
            <v>12</v>
          </cell>
          <cell r="T89" t="str">
            <v>b</v>
          </cell>
          <cell r="U89">
            <v>3</v>
          </cell>
          <cell r="V89">
            <v>6</v>
          </cell>
          <cell r="W89" t="str">
            <v>B</v>
          </cell>
          <cell r="X89">
            <v>3</v>
          </cell>
          <cell r="Y89">
            <v>9</v>
          </cell>
          <cell r="Z89" t="str">
            <v>A</v>
          </cell>
          <cell r="AA89">
            <v>4</v>
          </cell>
          <cell r="AB89">
            <v>12</v>
          </cell>
          <cell r="AC89" t="str">
            <v>A</v>
          </cell>
          <cell r="AD89">
            <v>4</v>
          </cell>
          <cell r="AE89">
            <v>12</v>
          </cell>
          <cell r="AF89">
            <v>21</v>
          </cell>
          <cell r="AG89">
            <v>79</v>
          </cell>
          <cell r="AH89">
            <v>3.7619047619047619</v>
          </cell>
          <cell r="AI89">
            <v>65</v>
          </cell>
          <cell r="AJ89">
            <v>255</v>
          </cell>
          <cell r="AK89">
            <v>3.9230769230769229</v>
          </cell>
        </row>
        <row r="90">
          <cell r="A90">
            <v>102221955</v>
          </cell>
          <cell r="B90" t="str">
            <v>Indri Dwi Rahayu</v>
          </cell>
          <cell r="C90">
            <v>102221955</v>
          </cell>
          <cell r="D90" t="str">
            <v>III</v>
          </cell>
          <cell r="E90" t="str">
            <v>2023/2024</v>
          </cell>
          <cell r="F90" t="str">
            <v>2022/2023</v>
          </cell>
          <cell r="G90">
            <v>89</v>
          </cell>
          <cell r="H90" t="str">
            <v>A</v>
          </cell>
          <cell r="I90">
            <v>4</v>
          </cell>
          <cell r="J90">
            <v>12</v>
          </cell>
          <cell r="K90" t="str">
            <v>A</v>
          </cell>
          <cell r="L90">
            <v>4</v>
          </cell>
          <cell r="M90">
            <v>8</v>
          </cell>
          <cell r="N90" t="str">
            <v>A</v>
          </cell>
          <cell r="O90">
            <v>4</v>
          </cell>
          <cell r="P90">
            <v>8</v>
          </cell>
          <cell r="Q90" t="str">
            <v>A</v>
          </cell>
          <cell r="R90">
            <v>4</v>
          </cell>
          <cell r="S90">
            <v>12</v>
          </cell>
          <cell r="T90" t="str">
            <v>b</v>
          </cell>
          <cell r="U90">
            <v>3</v>
          </cell>
          <cell r="V90">
            <v>6</v>
          </cell>
          <cell r="W90" t="str">
            <v>B</v>
          </cell>
          <cell r="X90">
            <v>3</v>
          </cell>
          <cell r="Y90">
            <v>9</v>
          </cell>
          <cell r="Z90" t="str">
            <v>A</v>
          </cell>
          <cell r="AA90">
            <v>4</v>
          </cell>
          <cell r="AB90">
            <v>12</v>
          </cell>
          <cell r="AC90" t="str">
            <v>A</v>
          </cell>
          <cell r="AD90">
            <v>4</v>
          </cell>
          <cell r="AE90">
            <v>12</v>
          </cell>
          <cell r="AF90">
            <v>21</v>
          </cell>
          <cell r="AG90">
            <v>79</v>
          </cell>
          <cell r="AH90">
            <v>3.7619047619047619</v>
          </cell>
          <cell r="AI90">
            <v>65</v>
          </cell>
          <cell r="AJ90">
            <v>255</v>
          </cell>
          <cell r="AK90">
            <v>3.9230769230769229</v>
          </cell>
        </row>
        <row r="91">
          <cell r="A91">
            <v>102221956</v>
          </cell>
          <cell r="B91" t="str">
            <v xml:space="preserve">Jaya Mulya </v>
          </cell>
          <cell r="C91">
            <v>102221956</v>
          </cell>
          <cell r="D91" t="str">
            <v>III</v>
          </cell>
          <cell r="E91" t="str">
            <v>2023/2024</v>
          </cell>
          <cell r="F91" t="str">
            <v>2022/2023</v>
          </cell>
          <cell r="G91">
            <v>90</v>
          </cell>
          <cell r="H91" t="str">
            <v>B</v>
          </cell>
          <cell r="I91">
            <v>3</v>
          </cell>
          <cell r="J91">
            <v>9</v>
          </cell>
          <cell r="K91" t="str">
            <v>B</v>
          </cell>
          <cell r="L91">
            <v>3</v>
          </cell>
          <cell r="M91">
            <v>6</v>
          </cell>
          <cell r="N91" t="str">
            <v>B</v>
          </cell>
          <cell r="O91">
            <v>3</v>
          </cell>
          <cell r="P91">
            <v>6</v>
          </cell>
          <cell r="Q91" t="str">
            <v>B</v>
          </cell>
          <cell r="R91">
            <v>3</v>
          </cell>
          <cell r="S91">
            <v>9</v>
          </cell>
          <cell r="T91" t="str">
            <v>b</v>
          </cell>
          <cell r="U91">
            <v>3</v>
          </cell>
          <cell r="V91">
            <v>6</v>
          </cell>
          <cell r="W91" t="str">
            <v>C</v>
          </cell>
          <cell r="X91">
            <v>2</v>
          </cell>
          <cell r="Y91">
            <v>6</v>
          </cell>
          <cell r="Z91" t="str">
            <v>B</v>
          </cell>
          <cell r="AA91">
            <v>3</v>
          </cell>
          <cell r="AB91">
            <v>9</v>
          </cell>
          <cell r="AC91" t="str">
            <v>A</v>
          </cell>
          <cell r="AD91">
            <v>4</v>
          </cell>
          <cell r="AE91">
            <v>12</v>
          </cell>
          <cell r="AF91">
            <v>21</v>
          </cell>
          <cell r="AG91">
            <v>63</v>
          </cell>
          <cell r="AH91">
            <v>3</v>
          </cell>
          <cell r="AI91">
            <v>65</v>
          </cell>
          <cell r="AJ91">
            <v>217</v>
          </cell>
          <cell r="AK91">
            <v>3.3384615384615386</v>
          </cell>
        </row>
        <row r="92">
          <cell r="A92">
            <v>106</v>
          </cell>
          <cell r="B92" t="str">
            <v xml:space="preserve">Moh. Arief Fajarudin </v>
          </cell>
          <cell r="C92">
            <v>102221957</v>
          </cell>
          <cell r="D92" t="str">
            <v>III</v>
          </cell>
          <cell r="E92" t="str">
            <v>2023/2024</v>
          </cell>
          <cell r="F92" t="str">
            <v>2022/2023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 t="str">
            <v>T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21</v>
          </cell>
          <cell r="AG92">
            <v>0</v>
          </cell>
          <cell r="AH92">
            <v>0</v>
          </cell>
          <cell r="AI92">
            <v>65</v>
          </cell>
          <cell r="AJ92">
            <v>0</v>
          </cell>
          <cell r="AK92">
            <v>0</v>
          </cell>
        </row>
        <row r="93">
          <cell r="A93">
            <v>106</v>
          </cell>
          <cell r="B93" t="str">
            <v xml:space="preserve">Nur Rokman </v>
          </cell>
          <cell r="C93">
            <v>102221963</v>
          </cell>
          <cell r="D93" t="str">
            <v>III</v>
          </cell>
          <cell r="E93" t="str">
            <v>2023/2024</v>
          </cell>
          <cell r="F93" t="str">
            <v>2022/2023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 t="str">
            <v>T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21</v>
          </cell>
          <cell r="AG93">
            <v>0</v>
          </cell>
          <cell r="AH93">
            <v>0</v>
          </cell>
          <cell r="AI93">
            <v>65</v>
          </cell>
          <cell r="AJ93">
            <v>0</v>
          </cell>
          <cell r="AK93">
            <v>0</v>
          </cell>
        </row>
        <row r="94">
          <cell r="A94">
            <v>102221958</v>
          </cell>
          <cell r="B94" t="str">
            <v xml:space="preserve">Retno Ayu Ambar Wati </v>
          </cell>
          <cell r="C94">
            <v>102221958</v>
          </cell>
          <cell r="D94" t="str">
            <v>III</v>
          </cell>
          <cell r="E94" t="str">
            <v>2023/2024</v>
          </cell>
          <cell r="F94" t="str">
            <v>2022/2023</v>
          </cell>
          <cell r="G94">
            <v>93</v>
          </cell>
          <cell r="H94" t="str">
            <v>A</v>
          </cell>
          <cell r="I94">
            <v>4</v>
          </cell>
          <cell r="J94">
            <v>12</v>
          </cell>
          <cell r="K94" t="str">
            <v>A</v>
          </cell>
          <cell r="L94">
            <v>4</v>
          </cell>
          <cell r="M94">
            <v>8</v>
          </cell>
          <cell r="N94" t="str">
            <v>A</v>
          </cell>
          <cell r="O94">
            <v>4</v>
          </cell>
          <cell r="P94">
            <v>8</v>
          </cell>
          <cell r="Q94" t="str">
            <v>A</v>
          </cell>
          <cell r="R94">
            <v>4</v>
          </cell>
          <cell r="S94">
            <v>12</v>
          </cell>
          <cell r="T94" t="str">
            <v>b</v>
          </cell>
          <cell r="U94">
            <v>3</v>
          </cell>
          <cell r="V94">
            <v>6</v>
          </cell>
          <cell r="W94" t="str">
            <v>B</v>
          </cell>
          <cell r="X94">
            <v>3</v>
          </cell>
          <cell r="Y94">
            <v>9</v>
          </cell>
          <cell r="Z94" t="str">
            <v>A</v>
          </cell>
          <cell r="AA94">
            <v>4</v>
          </cell>
          <cell r="AB94">
            <v>12</v>
          </cell>
          <cell r="AC94" t="str">
            <v>A</v>
          </cell>
          <cell r="AD94">
            <v>4</v>
          </cell>
          <cell r="AE94">
            <v>12</v>
          </cell>
          <cell r="AF94">
            <v>21</v>
          </cell>
          <cell r="AG94">
            <v>79</v>
          </cell>
          <cell r="AH94">
            <v>3.7619047619047619</v>
          </cell>
          <cell r="AI94">
            <v>65</v>
          </cell>
          <cell r="AJ94">
            <v>255</v>
          </cell>
          <cell r="AK94">
            <v>3.9230769230769229</v>
          </cell>
        </row>
        <row r="95">
          <cell r="A95">
            <v>102221959</v>
          </cell>
          <cell r="B95" t="str">
            <v xml:space="preserve">Siska Indriyani </v>
          </cell>
          <cell r="C95">
            <v>102221959</v>
          </cell>
          <cell r="D95" t="str">
            <v>III</v>
          </cell>
          <cell r="E95" t="str">
            <v>2023/2024</v>
          </cell>
          <cell r="F95" t="str">
            <v>2022/2023</v>
          </cell>
          <cell r="G95">
            <v>94</v>
          </cell>
          <cell r="H95" t="str">
            <v>A</v>
          </cell>
          <cell r="I95">
            <v>4</v>
          </cell>
          <cell r="J95">
            <v>12</v>
          </cell>
          <cell r="K95" t="str">
            <v>B</v>
          </cell>
          <cell r="L95">
            <v>3</v>
          </cell>
          <cell r="M95">
            <v>6</v>
          </cell>
          <cell r="N95" t="str">
            <v>A</v>
          </cell>
          <cell r="O95">
            <v>4</v>
          </cell>
          <cell r="P95">
            <v>8</v>
          </cell>
          <cell r="Q95" t="str">
            <v>A</v>
          </cell>
          <cell r="R95">
            <v>4</v>
          </cell>
          <cell r="S95">
            <v>12</v>
          </cell>
          <cell r="T95" t="str">
            <v>b</v>
          </cell>
          <cell r="U95">
            <v>3</v>
          </cell>
          <cell r="V95">
            <v>6</v>
          </cell>
          <cell r="W95" t="str">
            <v>B</v>
          </cell>
          <cell r="X95">
            <v>3</v>
          </cell>
          <cell r="Y95">
            <v>9</v>
          </cell>
          <cell r="Z95" t="str">
            <v>B</v>
          </cell>
          <cell r="AA95">
            <v>3</v>
          </cell>
          <cell r="AB95">
            <v>9</v>
          </cell>
          <cell r="AC95" t="str">
            <v>A</v>
          </cell>
          <cell r="AD95">
            <v>4</v>
          </cell>
          <cell r="AE95">
            <v>12</v>
          </cell>
          <cell r="AF95">
            <v>21</v>
          </cell>
          <cell r="AG95">
            <v>74</v>
          </cell>
          <cell r="AH95">
            <v>3.5238095238095237</v>
          </cell>
          <cell r="AI95">
            <v>65</v>
          </cell>
          <cell r="AJ95">
            <v>240</v>
          </cell>
          <cell r="AK95">
            <v>3.6923076923076925</v>
          </cell>
        </row>
        <row r="96">
          <cell r="A96">
            <v>102221960</v>
          </cell>
          <cell r="B96" t="str">
            <v xml:space="preserve">Siti Mahmudah </v>
          </cell>
          <cell r="C96">
            <v>102221960</v>
          </cell>
          <cell r="D96" t="str">
            <v>III</v>
          </cell>
          <cell r="E96" t="str">
            <v>2023/2024</v>
          </cell>
          <cell r="F96" t="str">
            <v>2022/2023</v>
          </cell>
          <cell r="G96">
            <v>95</v>
          </cell>
          <cell r="H96" t="str">
            <v>A</v>
          </cell>
          <cell r="I96">
            <v>4</v>
          </cell>
          <cell r="J96">
            <v>12</v>
          </cell>
          <cell r="K96" t="str">
            <v>B</v>
          </cell>
          <cell r="L96">
            <v>3</v>
          </cell>
          <cell r="M96">
            <v>6</v>
          </cell>
          <cell r="N96" t="str">
            <v>B</v>
          </cell>
          <cell r="O96">
            <v>3</v>
          </cell>
          <cell r="P96">
            <v>6</v>
          </cell>
          <cell r="Q96" t="str">
            <v>A</v>
          </cell>
          <cell r="R96">
            <v>4</v>
          </cell>
          <cell r="S96">
            <v>12</v>
          </cell>
          <cell r="T96" t="str">
            <v>b</v>
          </cell>
          <cell r="U96">
            <v>3</v>
          </cell>
          <cell r="V96">
            <v>6</v>
          </cell>
          <cell r="W96" t="str">
            <v>B</v>
          </cell>
          <cell r="X96">
            <v>3</v>
          </cell>
          <cell r="Y96">
            <v>9</v>
          </cell>
          <cell r="Z96" t="str">
            <v>B</v>
          </cell>
          <cell r="AA96">
            <v>3</v>
          </cell>
          <cell r="AB96">
            <v>9</v>
          </cell>
          <cell r="AC96" t="str">
            <v>A</v>
          </cell>
          <cell r="AD96">
            <v>4</v>
          </cell>
          <cell r="AE96">
            <v>12</v>
          </cell>
          <cell r="AF96">
            <v>21</v>
          </cell>
          <cell r="AG96">
            <v>72</v>
          </cell>
          <cell r="AH96">
            <v>3.4285714285714284</v>
          </cell>
          <cell r="AI96">
            <v>65</v>
          </cell>
          <cell r="AJ96">
            <v>241</v>
          </cell>
          <cell r="AK96">
            <v>3.7076923076923078</v>
          </cell>
        </row>
        <row r="97">
          <cell r="A97">
            <v>106</v>
          </cell>
          <cell r="B97" t="str">
            <v xml:space="preserve">Sutirta </v>
          </cell>
          <cell r="C97">
            <v>102221965</v>
          </cell>
          <cell r="D97" t="str">
            <v>III</v>
          </cell>
          <cell r="E97" t="str">
            <v>2023/2024</v>
          </cell>
          <cell r="F97" t="str">
            <v>2022/2023</v>
          </cell>
          <cell r="G97">
            <v>96</v>
          </cell>
          <cell r="H97" t="str">
            <v>B</v>
          </cell>
          <cell r="I97">
            <v>3</v>
          </cell>
          <cell r="J97">
            <v>9</v>
          </cell>
          <cell r="K97" t="str">
            <v>B</v>
          </cell>
          <cell r="L97">
            <v>3</v>
          </cell>
          <cell r="M97">
            <v>6</v>
          </cell>
          <cell r="N97" t="str">
            <v>B</v>
          </cell>
          <cell r="O97">
            <v>3</v>
          </cell>
          <cell r="P97">
            <v>6</v>
          </cell>
          <cell r="Q97" t="str">
            <v>B</v>
          </cell>
          <cell r="R97">
            <v>3</v>
          </cell>
          <cell r="S97">
            <v>9</v>
          </cell>
          <cell r="T97" t="str">
            <v>b</v>
          </cell>
          <cell r="U97">
            <v>3</v>
          </cell>
          <cell r="V97">
            <v>6</v>
          </cell>
          <cell r="W97" t="str">
            <v>C</v>
          </cell>
          <cell r="X97">
            <v>2</v>
          </cell>
          <cell r="Y97">
            <v>6</v>
          </cell>
          <cell r="Z97" t="str">
            <v>C</v>
          </cell>
          <cell r="AA97">
            <v>2</v>
          </cell>
          <cell r="AB97">
            <v>6</v>
          </cell>
          <cell r="AC97" t="str">
            <v>A</v>
          </cell>
          <cell r="AD97">
            <v>4</v>
          </cell>
          <cell r="AE97">
            <v>12</v>
          </cell>
          <cell r="AF97">
            <v>21</v>
          </cell>
          <cell r="AG97">
            <v>60</v>
          </cell>
          <cell r="AH97">
            <v>2.8571428571428572</v>
          </cell>
          <cell r="AI97">
            <v>65</v>
          </cell>
          <cell r="AJ97">
            <v>217</v>
          </cell>
          <cell r="AK97">
            <v>3.3384615384615386</v>
          </cell>
        </row>
        <row r="98">
          <cell r="A98">
            <v>106</v>
          </cell>
          <cell r="B98" t="str">
            <v xml:space="preserve">Sutrisno </v>
          </cell>
          <cell r="C98">
            <v>102221961</v>
          </cell>
          <cell r="D98" t="str">
            <v>III</v>
          </cell>
          <cell r="E98" t="str">
            <v>2023/2024</v>
          </cell>
          <cell r="F98" t="str">
            <v>2022/2023</v>
          </cell>
          <cell r="G98">
            <v>97</v>
          </cell>
          <cell r="H98" t="str">
            <v>B</v>
          </cell>
          <cell r="I98">
            <v>3</v>
          </cell>
          <cell r="J98">
            <v>9</v>
          </cell>
          <cell r="K98" t="str">
            <v>B</v>
          </cell>
          <cell r="L98">
            <v>3</v>
          </cell>
          <cell r="M98">
            <v>6</v>
          </cell>
          <cell r="N98" t="str">
            <v>B</v>
          </cell>
          <cell r="O98">
            <v>3</v>
          </cell>
          <cell r="P98">
            <v>6</v>
          </cell>
          <cell r="Q98" t="str">
            <v>B</v>
          </cell>
          <cell r="R98">
            <v>3</v>
          </cell>
          <cell r="S98">
            <v>9</v>
          </cell>
          <cell r="T98" t="str">
            <v>b</v>
          </cell>
          <cell r="U98">
            <v>3</v>
          </cell>
          <cell r="V98">
            <v>6</v>
          </cell>
          <cell r="W98" t="str">
            <v>C</v>
          </cell>
          <cell r="X98">
            <v>2</v>
          </cell>
          <cell r="Y98">
            <v>6</v>
          </cell>
          <cell r="Z98" t="str">
            <v>C</v>
          </cell>
          <cell r="AA98">
            <v>2</v>
          </cell>
          <cell r="AB98">
            <v>6</v>
          </cell>
          <cell r="AC98" t="str">
            <v>A</v>
          </cell>
          <cell r="AD98">
            <v>4</v>
          </cell>
          <cell r="AE98">
            <v>12</v>
          </cell>
          <cell r="AF98">
            <v>21</v>
          </cell>
          <cell r="AG98">
            <v>60</v>
          </cell>
          <cell r="AH98">
            <v>2.8571428571428572</v>
          </cell>
          <cell r="AI98">
            <v>65</v>
          </cell>
          <cell r="AJ98">
            <v>194</v>
          </cell>
          <cell r="AK98">
            <v>2.9846153846153847</v>
          </cell>
        </row>
        <row r="99">
          <cell r="A99">
            <v>102221962</v>
          </cell>
          <cell r="B99" t="str">
            <v xml:space="preserve">Umi Nasiroh </v>
          </cell>
          <cell r="C99">
            <v>102221962</v>
          </cell>
          <cell r="D99" t="str">
            <v>III</v>
          </cell>
          <cell r="E99" t="str">
            <v>2023/2024</v>
          </cell>
          <cell r="F99" t="str">
            <v>2022/2023</v>
          </cell>
          <cell r="G99">
            <v>98</v>
          </cell>
          <cell r="H99" t="str">
            <v>A</v>
          </cell>
          <cell r="I99">
            <v>4</v>
          </cell>
          <cell r="J99">
            <v>12</v>
          </cell>
          <cell r="K99" t="str">
            <v>B</v>
          </cell>
          <cell r="L99">
            <v>3</v>
          </cell>
          <cell r="M99">
            <v>6</v>
          </cell>
          <cell r="N99" t="str">
            <v>A</v>
          </cell>
          <cell r="O99">
            <v>4</v>
          </cell>
          <cell r="P99">
            <v>8</v>
          </cell>
          <cell r="Q99" t="str">
            <v>A</v>
          </cell>
          <cell r="R99">
            <v>4</v>
          </cell>
          <cell r="S99">
            <v>12</v>
          </cell>
          <cell r="T99" t="str">
            <v>b</v>
          </cell>
          <cell r="U99">
            <v>3</v>
          </cell>
          <cell r="V99">
            <v>6</v>
          </cell>
          <cell r="W99" t="str">
            <v>B</v>
          </cell>
          <cell r="X99">
            <v>3</v>
          </cell>
          <cell r="Y99">
            <v>9</v>
          </cell>
          <cell r="Z99" t="str">
            <v>A</v>
          </cell>
          <cell r="AA99">
            <v>4</v>
          </cell>
          <cell r="AB99">
            <v>12</v>
          </cell>
          <cell r="AC99" t="str">
            <v>A</v>
          </cell>
          <cell r="AD99">
            <v>4</v>
          </cell>
          <cell r="AE99">
            <v>12</v>
          </cell>
          <cell r="AF99">
            <v>21</v>
          </cell>
          <cell r="AG99">
            <v>77</v>
          </cell>
          <cell r="AH99">
            <v>3.6666666666666665</v>
          </cell>
          <cell r="AI99">
            <v>65</v>
          </cell>
          <cell r="AJ99">
            <v>250</v>
          </cell>
          <cell r="AK99">
            <v>3.8461538461538463</v>
          </cell>
        </row>
        <row r="100">
          <cell r="A100">
            <v>102221966</v>
          </cell>
          <cell r="B100" t="str">
            <v xml:space="preserve">Syamsul Afandi </v>
          </cell>
          <cell r="C100">
            <v>102221966</v>
          </cell>
          <cell r="D100" t="str">
            <v>III</v>
          </cell>
          <cell r="E100" t="str">
            <v>2023/2024</v>
          </cell>
          <cell r="F100" t="str">
            <v>2022/2023</v>
          </cell>
          <cell r="G100">
            <v>99</v>
          </cell>
          <cell r="H100" t="str">
            <v>B</v>
          </cell>
          <cell r="I100">
            <v>3</v>
          </cell>
          <cell r="J100">
            <v>9</v>
          </cell>
          <cell r="K100" t="str">
            <v>B</v>
          </cell>
          <cell r="L100">
            <v>3</v>
          </cell>
          <cell r="M100">
            <v>6</v>
          </cell>
          <cell r="N100" t="str">
            <v>B</v>
          </cell>
          <cell r="O100">
            <v>3</v>
          </cell>
          <cell r="P100">
            <v>6</v>
          </cell>
          <cell r="Q100" t="str">
            <v>B</v>
          </cell>
          <cell r="R100">
            <v>3</v>
          </cell>
          <cell r="S100">
            <v>9</v>
          </cell>
          <cell r="T100" t="str">
            <v>b</v>
          </cell>
          <cell r="U100">
            <v>3</v>
          </cell>
          <cell r="V100">
            <v>6</v>
          </cell>
          <cell r="W100" t="str">
            <v>C</v>
          </cell>
          <cell r="X100">
            <v>2</v>
          </cell>
          <cell r="Y100">
            <v>6</v>
          </cell>
          <cell r="Z100" t="str">
            <v>B</v>
          </cell>
          <cell r="AA100">
            <v>3</v>
          </cell>
          <cell r="AB100">
            <v>9</v>
          </cell>
          <cell r="AC100" t="str">
            <v>B</v>
          </cell>
          <cell r="AD100">
            <v>3</v>
          </cell>
          <cell r="AE100">
            <v>9</v>
          </cell>
          <cell r="AF100">
            <v>21</v>
          </cell>
          <cell r="AG100">
            <v>60</v>
          </cell>
          <cell r="AH100">
            <v>2.8571428571428572</v>
          </cell>
          <cell r="AI100">
            <v>65</v>
          </cell>
          <cell r="AJ100">
            <v>210</v>
          </cell>
          <cell r="AK100">
            <v>3.2307692307692308</v>
          </cell>
        </row>
        <row r="101">
          <cell r="A101">
            <v>100</v>
          </cell>
          <cell r="D101" t="str">
            <v>III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21</v>
          </cell>
          <cell r="AG101">
            <v>0</v>
          </cell>
          <cell r="AH101">
            <v>0</v>
          </cell>
          <cell r="AI101">
            <v>65</v>
          </cell>
          <cell r="AJ101">
            <v>0</v>
          </cell>
          <cell r="AK101">
            <v>0</v>
          </cell>
        </row>
      </sheetData>
      <sheetData sheetId="5">
        <row r="2">
          <cell r="A2">
            <v>102221873</v>
          </cell>
          <cell r="B2" t="str">
            <v xml:space="preserve">Amalia Seftia Rahmawati </v>
          </cell>
          <cell r="C2">
            <v>102221873</v>
          </cell>
          <cell r="D2" t="str">
            <v>IV</v>
          </cell>
          <cell r="E2" t="str">
            <v>2023/2024</v>
          </cell>
          <cell r="F2" t="str">
            <v>2022/2023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9</v>
          </cell>
          <cell r="Q2" t="str">
            <v>A</v>
          </cell>
          <cell r="R2">
            <v>4</v>
          </cell>
          <cell r="S2">
            <v>12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8</v>
          </cell>
          <cell r="AC2" t="str">
            <v>A</v>
          </cell>
          <cell r="AD2">
            <v>4</v>
          </cell>
          <cell r="AE2">
            <v>12</v>
          </cell>
          <cell r="AF2">
            <v>23</v>
          </cell>
          <cell r="AG2">
            <v>86</v>
          </cell>
          <cell r="AH2">
            <v>3.7391304347826089</v>
          </cell>
          <cell r="AI2">
            <v>88</v>
          </cell>
          <cell r="AJ2">
            <v>319</v>
          </cell>
          <cell r="AK2">
            <v>3.625</v>
          </cell>
        </row>
        <row r="3">
          <cell r="A3">
            <v>102221878</v>
          </cell>
          <cell r="B3" t="str">
            <v xml:space="preserve">Agnes Febryanti </v>
          </cell>
          <cell r="C3">
            <v>102221878</v>
          </cell>
          <cell r="D3" t="str">
            <v>IV</v>
          </cell>
          <cell r="E3" t="str">
            <v>2023/2024</v>
          </cell>
          <cell r="F3" t="str">
            <v>2022/2023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A</v>
          </cell>
          <cell r="R3">
            <v>4</v>
          </cell>
          <cell r="S3">
            <v>12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6</v>
          </cell>
          <cell r="AC3" t="str">
            <v>A</v>
          </cell>
          <cell r="AD3">
            <v>4</v>
          </cell>
          <cell r="AE3">
            <v>12</v>
          </cell>
          <cell r="AF3">
            <v>23</v>
          </cell>
          <cell r="AG3">
            <v>75</v>
          </cell>
          <cell r="AH3">
            <v>3.2608695652173911</v>
          </cell>
          <cell r="AI3">
            <v>88</v>
          </cell>
          <cell r="AJ3">
            <v>303</v>
          </cell>
          <cell r="AK3">
            <v>3.4431818181818183</v>
          </cell>
        </row>
        <row r="4">
          <cell r="A4">
            <v>102221879</v>
          </cell>
          <cell r="B4" t="str">
            <v>Akhmad Athhar</v>
          </cell>
          <cell r="C4">
            <v>102221879</v>
          </cell>
          <cell r="D4" t="str">
            <v>IV</v>
          </cell>
          <cell r="E4" t="str">
            <v>2023/2024</v>
          </cell>
          <cell r="F4" t="str">
            <v>2022/2023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B</v>
          </cell>
          <cell r="L4">
            <v>3</v>
          </cell>
          <cell r="M4">
            <v>9</v>
          </cell>
          <cell r="N4" t="str">
            <v>B</v>
          </cell>
          <cell r="O4">
            <v>3</v>
          </cell>
          <cell r="P4">
            <v>9</v>
          </cell>
          <cell r="Q4" t="str">
            <v>B</v>
          </cell>
          <cell r="R4">
            <v>3</v>
          </cell>
          <cell r="S4">
            <v>9</v>
          </cell>
          <cell r="T4" t="str">
            <v>B</v>
          </cell>
          <cell r="U4">
            <v>3</v>
          </cell>
          <cell r="V4">
            <v>9</v>
          </cell>
          <cell r="W4" t="str">
            <v>B</v>
          </cell>
          <cell r="X4">
            <v>3</v>
          </cell>
          <cell r="Y4">
            <v>9</v>
          </cell>
          <cell r="Z4" t="str">
            <v>B</v>
          </cell>
          <cell r="AA4">
            <v>3</v>
          </cell>
          <cell r="AB4">
            <v>6</v>
          </cell>
          <cell r="AC4" t="str">
            <v>A</v>
          </cell>
          <cell r="AD4">
            <v>4</v>
          </cell>
          <cell r="AE4">
            <v>12</v>
          </cell>
          <cell r="AF4">
            <v>23</v>
          </cell>
          <cell r="AG4">
            <v>75</v>
          </cell>
          <cell r="AH4">
            <v>3.2608695652173911</v>
          </cell>
          <cell r="AI4">
            <v>88</v>
          </cell>
          <cell r="AJ4">
            <v>313</v>
          </cell>
          <cell r="AK4">
            <v>3.5568181818181817</v>
          </cell>
        </row>
        <row r="5">
          <cell r="A5">
            <v>102221880</v>
          </cell>
          <cell r="B5" t="str">
            <v>Aulia Zahra Khaerunisa</v>
          </cell>
          <cell r="C5">
            <v>102221880</v>
          </cell>
          <cell r="D5" t="str">
            <v>IV</v>
          </cell>
          <cell r="E5" t="str">
            <v>2023/2024</v>
          </cell>
          <cell r="F5" t="str">
            <v>2022/2023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B</v>
          </cell>
          <cell r="L5">
            <v>3</v>
          </cell>
          <cell r="M5">
            <v>9</v>
          </cell>
          <cell r="N5" t="str">
            <v>B</v>
          </cell>
          <cell r="O5">
            <v>3</v>
          </cell>
          <cell r="P5">
            <v>9</v>
          </cell>
          <cell r="Q5" t="str">
            <v>B</v>
          </cell>
          <cell r="R5">
            <v>3</v>
          </cell>
          <cell r="S5">
            <v>9</v>
          </cell>
          <cell r="T5" t="str">
            <v>A</v>
          </cell>
          <cell r="U5">
            <v>4</v>
          </cell>
          <cell r="V5">
            <v>12</v>
          </cell>
          <cell r="W5" t="str">
            <v>B</v>
          </cell>
          <cell r="X5">
            <v>3</v>
          </cell>
          <cell r="Y5">
            <v>9</v>
          </cell>
          <cell r="Z5" t="str">
            <v>A</v>
          </cell>
          <cell r="AA5">
            <v>4</v>
          </cell>
          <cell r="AB5">
            <v>8</v>
          </cell>
          <cell r="AC5" t="str">
            <v>A</v>
          </cell>
          <cell r="AD5">
            <v>4</v>
          </cell>
          <cell r="AE5">
            <v>12</v>
          </cell>
          <cell r="AF5">
            <v>23</v>
          </cell>
          <cell r="AG5">
            <v>80</v>
          </cell>
          <cell r="AH5">
            <v>3.4782608695652173</v>
          </cell>
          <cell r="AI5">
            <v>88</v>
          </cell>
          <cell r="AJ5">
            <v>312</v>
          </cell>
          <cell r="AK5">
            <v>3.5454545454545454</v>
          </cell>
        </row>
        <row r="6">
          <cell r="A6">
            <v>106</v>
          </cell>
          <cell r="B6" t="str">
            <v xml:space="preserve">Irma Indri Yani </v>
          </cell>
          <cell r="C6">
            <v>102221881</v>
          </cell>
          <cell r="D6" t="str">
            <v>IV</v>
          </cell>
          <cell r="E6" t="str">
            <v>2023/2024</v>
          </cell>
          <cell r="F6" t="str">
            <v>2022/2023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23</v>
          </cell>
          <cell r="AG6">
            <v>0</v>
          </cell>
          <cell r="AH6">
            <v>0</v>
          </cell>
          <cell r="AI6">
            <v>88</v>
          </cell>
          <cell r="AJ6">
            <v>224</v>
          </cell>
          <cell r="AK6">
            <v>2.5454545454545454</v>
          </cell>
        </row>
        <row r="7">
          <cell r="A7">
            <v>102221882</v>
          </cell>
          <cell r="B7" t="str">
            <v xml:space="preserve">Kanti Yuseva </v>
          </cell>
          <cell r="C7">
            <v>102221882</v>
          </cell>
          <cell r="D7" t="str">
            <v>IV</v>
          </cell>
          <cell r="E7" t="str">
            <v>2023/2024</v>
          </cell>
          <cell r="F7" t="str">
            <v>2022/2023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B</v>
          </cell>
          <cell r="L7">
            <v>3</v>
          </cell>
          <cell r="M7">
            <v>9</v>
          </cell>
          <cell r="N7" t="str">
            <v>A</v>
          </cell>
          <cell r="O7">
            <v>4</v>
          </cell>
          <cell r="P7">
            <v>12</v>
          </cell>
          <cell r="Q7" t="str">
            <v>B</v>
          </cell>
          <cell r="R7">
            <v>3</v>
          </cell>
          <cell r="S7">
            <v>9</v>
          </cell>
          <cell r="T7" t="str">
            <v>B</v>
          </cell>
          <cell r="U7">
            <v>3</v>
          </cell>
          <cell r="V7">
            <v>9</v>
          </cell>
          <cell r="W7" t="str">
            <v>A</v>
          </cell>
          <cell r="X7">
            <v>4</v>
          </cell>
          <cell r="Y7">
            <v>12</v>
          </cell>
          <cell r="Z7" t="str">
            <v>B</v>
          </cell>
          <cell r="AA7">
            <v>3</v>
          </cell>
          <cell r="AB7">
            <v>6</v>
          </cell>
          <cell r="AC7" t="str">
            <v>A</v>
          </cell>
          <cell r="AD7">
            <v>4</v>
          </cell>
          <cell r="AE7">
            <v>12</v>
          </cell>
          <cell r="AF7">
            <v>23</v>
          </cell>
          <cell r="AG7">
            <v>81</v>
          </cell>
          <cell r="AH7">
            <v>3.5217391304347827</v>
          </cell>
          <cell r="AI7">
            <v>88</v>
          </cell>
          <cell r="AJ7">
            <v>321</v>
          </cell>
          <cell r="AK7">
            <v>3.6477272727272729</v>
          </cell>
        </row>
        <row r="8">
          <cell r="A8">
            <v>102221883</v>
          </cell>
          <cell r="B8" t="str">
            <v xml:space="preserve">M. Difki Arbiyanto </v>
          </cell>
          <cell r="C8">
            <v>102221883</v>
          </cell>
          <cell r="D8" t="str">
            <v>IV</v>
          </cell>
          <cell r="E8" t="str">
            <v>2023/2024</v>
          </cell>
          <cell r="F8" t="str">
            <v>2022/2023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B</v>
          </cell>
          <cell r="L8">
            <v>3</v>
          </cell>
          <cell r="M8">
            <v>9</v>
          </cell>
          <cell r="N8" t="str">
            <v>B</v>
          </cell>
          <cell r="O8">
            <v>3</v>
          </cell>
          <cell r="P8">
            <v>9</v>
          </cell>
          <cell r="Q8" t="str">
            <v>B</v>
          </cell>
          <cell r="R8">
            <v>3</v>
          </cell>
          <cell r="S8">
            <v>9</v>
          </cell>
          <cell r="T8" t="str">
            <v>A</v>
          </cell>
          <cell r="U8">
            <v>4</v>
          </cell>
          <cell r="V8">
            <v>12</v>
          </cell>
          <cell r="W8" t="str">
            <v>A</v>
          </cell>
          <cell r="X8">
            <v>4</v>
          </cell>
          <cell r="Y8">
            <v>12</v>
          </cell>
          <cell r="Z8" t="str">
            <v>A</v>
          </cell>
          <cell r="AA8">
            <v>4</v>
          </cell>
          <cell r="AB8">
            <v>8</v>
          </cell>
          <cell r="AC8" t="str">
            <v>A</v>
          </cell>
          <cell r="AD8">
            <v>4</v>
          </cell>
          <cell r="AE8">
            <v>12</v>
          </cell>
          <cell r="AF8">
            <v>23</v>
          </cell>
          <cell r="AG8">
            <v>83</v>
          </cell>
          <cell r="AH8">
            <v>3.6086956521739131</v>
          </cell>
          <cell r="AI8">
            <v>88</v>
          </cell>
          <cell r="AJ8">
            <v>331</v>
          </cell>
          <cell r="AK8">
            <v>3.7613636363636362</v>
          </cell>
        </row>
        <row r="9">
          <cell r="A9">
            <v>102221884</v>
          </cell>
          <cell r="B9" t="str">
            <v xml:space="preserve">M. Izzudin Chaerul Imani </v>
          </cell>
          <cell r="C9">
            <v>102221884</v>
          </cell>
          <cell r="D9" t="str">
            <v>IV</v>
          </cell>
          <cell r="E9" t="str">
            <v>2023/2024</v>
          </cell>
          <cell r="F9" t="str">
            <v>2022/2023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A</v>
          </cell>
          <cell r="L9">
            <v>4</v>
          </cell>
          <cell r="M9">
            <v>12</v>
          </cell>
          <cell r="N9" t="str">
            <v>A</v>
          </cell>
          <cell r="O9">
            <v>4</v>
          </cell>
          <cell r="P9">
            <v>12</v>
          </cell>
          <cell r="Q9" t="str">
            <v>A</v>
          </cell>
          <cell r="R9">
            <v>4</v>
          </cell>
          <cell r="S9">
            <v>12</v>
          </cell>
          <cell r="T9" t="str">
            <v>B</v>
          </cell>
          <cell r="U9">
            <v>3</v>
          </cell>
          <cell r="V9">
            <v>9</v>
          </cell>
          <cell r="W9" t="str">
            <v>A</v>
          </cell>
          <cell r="X9">
            <v>4</v>
          </cell>
          <cell r="Y9">
            <v>12</v>
          </cell>
          <cell r="Z9" t="str">
            <v>B</v>
          </cell>
          <cell r="AA9">
            <v>3</v>
          </cell>
          <cell r="AB9">
            <v>6</v>
          </cell>
          <cell r="AC9" t="str">
            <v>A</v>
          </cell>
          <cell r="AD9">
            <v>4</v>
          </cell>
          <cell r="AE9">
            <v>12</v>
          </cell>
          <cell r="AF9">
            <v>23</v>
          </cell>
          <cell r="AG9">
            <v>87</v>
          </cell>
          <cell r="AH9">
            <v>3.7826086956521738</v>
          </cell>
          <cell r="AI9">
            <v>88</v>
          </cell>
          <cell r="AJ9">
            <v>337</v>
          </cell>
          <cell r="AK9">
            <v>3.8295454545454546</v>
          </cell>
        </row>
        <row r="10">
          <cell r="A10">
            <v>102221885</v>
          </cell>
          <cell r="B10" t="str">
            <v xml:space="preserve">M. Nur Kholis </v>
          </cell>
          <cell r="C10">
            <v>102221885</v>
          </cell>
          <cell r="D10" t="str">
            <v>IV</v>
          </cell>
          <cell r="E10" t="str">
            <v>2023/2024</v>
          </cell>
          <cell r="F10" t="str">
            <v>2022/2023</v>
          </cell>
          <cell r="G10">
            <v>9</v>
          </cell>
          <cell r="H10" t="str">
            <v>A</v>
          </cell>
          <cell r="I10">
            <v>4</v>
          </cell>
          <cell r="J10">
            <v>12</v>
          </cell>
          <cell r="K10" t="str">
            <v>B</v>
          </cell>
          <cell r="L10">
            <v>3</v>
          </cell>
          <cell r="M10">
            <v>9</v>
          </cell>
          <cell r="N10" t="str">
            <v>B</v>
          </cell>
          <cell r="O10">
            <v>3</v>
          </cell>
          <cell r="P10">
            <v>9</v>
          </cell>
          <cell r="Q10" t="str">
            <v>A</v>
          </cell>
          <cell r="R10">
            <v>4</v>
          </cell>
          <cell r="S10">
            <v>12</v>
          </cell>
          <cell r="T10" t="str">
            <v>B</v>
          </cell>
          <cell r="U10">
            <v>3</v>
          </cell>
          <cell r="V10">
            <v>9</v>
          </cell>
          <cell r="W10" t="str">
            <v>B</v>
          </cell>
          <cell r="X10">
            <v>3</v>
          </cell>
          <cell r="Y10">
            <v>9</v>
          </cell>
          <cell r="Z10" t="str">
            <v>B</v>
          </cell>
          <cell r="AA10">
            <v>3</v>
          </cell>
          <cell r="AB10">
            <v>6</v>
          </cell>
          <cell r="AC10" t="str">
            <v>B</v>
          </cell>
          <cell r="AD10">
            <v>3</v>
          </cell>
          <cell r="AE10">
            <v>9</v>
          </cell>
          <cell r="AF10">
            <v>23</v>
          </cell>
          <cell r="AG10">
            <v>75</v>
          </cell>
          <cell r="AH10">
            <v>3.2608695652173911</v>
          </cell>
          <cell r="AI10">
            <v>88</v>
          </cell>
          <cell r="AJ10">
            <v>307</v>
          </cell>
          <cell r="AK10">
            <v>3.4886363636363638</v>
          </cell>
        </row>
        <row r="11">
          <cell r="A11">
            <v>102221875</v>
          </cell>
          <cell r="B11" t="str">
            <v xml:space="preserve">Moh. Adila Maulana </v>
          </cell>
          <cell r="C11">
            <v>102221875</v>
          </cell>
          <cell r="D11" t="str">
            <v>IV</v>
          </cell>
          <cell r="E11" t="str">
            <v>2023/2024</v>
          </cell>
          <cell r="F11" t="str">
            <v>2022/2023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B</v>
          </cell>
          <cell r="L11">
            <v>3</v>
          </cell>
          <cell r="M11">
            <v>9</v>
          </cell>
          <cell r="N11" t="str">
            <v>A</v>
          </cell>
          <cell r="O11">
            <v>4</v>
          </cell>
          <cell r="P11">
            <v>12</v>
          </cell>
          <cell r="Q11" t="str">
            <v>A</v>
          </cell>
          <cell r="R11">
            <v>4</v>
          </cell>
          <cell r="S11">
            <v>12</v>
          </cell>
          <cell r="T11" t="str">
            <v>B</v>
          </cell>
          <cell r="U11">
            <v>3</v>
          </cell>
          <cell r="V11">
            <v>9</v>
          </cell>
          <cell r="W11" t="str">
            <v>A</v>
          </cell>
          <cell r="X11">
            <v>4</v>
          </cell>
          <cell r="Y11">
            <v>12</v>
          </cell>
          <cell r="Z11" t="str">
            <v>B</v>
          </cell>
          <cell r="AA11">
            <v>3</v>
          </cell>
          <cell r="AB11">
            <v>6</v>
          </cell>
          <cell r="AC11" t="str">
            <v>A</v>
          </cell>
          <cell r="AD11">
            <v>4</v>
          </cell>
          <cell r="AE11">
            <v>12</v>
          </cell>
          <cell r="AF11">
            <v>23</v>
          </cell>
          <cell r="AG11">
            <v>84</v>
          </cell>
          <cell r="AH11">
            <v>3.652173913043478</v>
          </cell>
          <cell r="AI11">
            <v>88</v>
          </cell>
          <cell r="AJ11">
            <v>326</v>
          </cell>
          <cell r="AK11">
            <v>3.7045454545454546</v>
          </cell>
        </row>
        <row r="12">
          <cell r="A12">
            <v>106</v>
          </cell>
          <cell r="B12" t="str">
            <v>Moh. Miftahussurur</v>
          </cell>
          <cell r="C12">
            <v>102221886</v>
          </cell>
          <cell r="D12" t="str">
            <v>IV</v>
          </cell>
          <cell r="E12" t="str">
            <v>2023/2024</v>
          </cell>
          <cell r="F12" t="str">
            <v>2022/2023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23</v>
          </cell>
          <cell r="AG12">
            <v>0</v>
          </cell>
          <cell r="AH12">
            <v>0</v>
          </cell>
          <cell r="AI12">
            <v>88</v>
          </cell>
          <cell r="AJ12">
            <v>65</v>
          </cell>
          <cell r="AK12">
            <v>0.73863636363636365</v>
          </cell>
        </row>
        <row r="13">
          <cell r="A13">
            <v>102221887</v>
          </cell>
          <cell r="B13" t="str">
            <v>Moh. Nur Faiz Taufik Maimun</v>
          </cell>
          <cell r="C13">
            <v>102221887</v>
          </cell>
          <cell r="D13" t="str">
            <v>IV</v>
          </cell>
          <cell r="E13" t="str">
            <v>2023/2024</v>
          </cell>
          <cell r="F13" t="str">
            <v>2022/2023</v>
          </cell>
          <cell r="G13">
            <v>12</v>
          </cell>
          <cell r="H13" t="str">
            <v>B</v>
          </cell>
          <cell r="I13">
            <v>3</v>
          </cell>
          <cell r="J13">
            <v>9</v>
          </cell>
          <cell r="K13" t="str">
            <v>C</v>
          </cell>
          <cell r="L13">
            <v>2</v>
          </cell>
          <cell r="M13">
            <v>6</v>
          </cell>
          <cell r="N13" t="str">
            <v>B</v>
          </cell>
          <cell r="O13">
            <v>3</v>
          </cell>
          <cell r="P13">
            <v>9</v>
          </cell>
          <cell r="Q13" t="str">
            <v>B</v>
          </cell>
          <cell r="R13">
            <v>3</v>
          </cell>
          <cell r="S13">
            <v>9</v>
          </cell>
          <cell r="T13" t="str">
            <v>B</v>
          </cell>
          <cell r="U13">
            <v>3</v>
          </cell>
          <cell r="V13">
            <v>9</v>
          </cell>
          <cell r="W13" t="str">
            <v>B</v>
          </cell>
          <cell r="X13">
            <v>3</v>
          </cell>
          <cell r="Y13">
            <v>9</v>
          </cell>
          <cell r="Z13" t="str">
            <v>B</v>
          </cell>
          <cell r="AA13">
            <v>3</v>
          </cell>
          <cell r="AB13">
            <v>6</v>
          </cell>
          <cell r="AC13" t="str">
            <v>B</v>
          </cell>
          <cell r="AD13">
            <v>3</v>
          </cell>
          <cell r="AE13">
            <v>9</v>
          </cell>
          <cell r="AF13">
            <v>23</v>
          </cell>
          <cell r="AG13">
            <v>66</v>
          </cell>
          <cell r="AH13">
            <v>2.8695652173913042</v>
          </cell>
          <cell r="AI13">
            <v>88</v>
          </cell>
          <cell r="AJ13">
            <v>274</v>
          </cell>
          <cell r="AK13">
            <v>3.1136363636363638</v>
          </cell>
        </row>
        <row r="14">
          <cell r="A14">
            <v>102221888</v>
          </cell>
          <cell r="B14" t="str">
            <v xml:space="preserve">Moh. Sakha Nusa Saputra </v>
          </cell>
          <cell r="C14">
            <v>102221888</v>
          </cell>
          <cell r="D14" t="str">
            <v>IV</v>
          </cell>
          <cell r="E14" t="str">
            <v>2023/2024</v>
          </cell>
          <cell r="F14" t="str">
            <v>2022/2023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A</v>
          </cell>
          <cell r="L14">
            <v>4</v>
          </cell>
          <cell r="M14">
            <v>12</v>
          </cell>
          <cell r="N14" t="str">
            <v>B</v>
          </cell>
          <cell r="O14">
            <v>3</v>
          </cell>
          <cell r="P14">
            <v>9</v>
          </cell>
          <cell r="Q14" t="str">
            <v>A</v>
          </cell>
          <cell r="R14">
            <v>4</v>
          </cell>
          <cell r="S14">
            <v>12</v>
          </cell>
          <cell r="T14" t="str">
            <v>B</v>
          </cell>
          <cell r="U14">
            <v>3</v>
          </cell>
          <cell r="V14">
            <v>9</v>
          </cell>
          <cell r="W14" t="str">
            <v>B</v>
          </cell>
          <cell r="X14">
            <v>3</v>
          </cell>
          <cell r="Y14">
            <v>9</v>
          </cell>
          <cell r="Z14" t="str">
            <v>B</v>
          </cell>
          <cell r="AA14">
            <v>3</v>
          </cell>
          <cell r="AB14">
            <v>6</v>
          </cell>
          <cell r="AC14" t="str">
            <v>A</v>
          </cell>
          <cell r="AD14">
            <v>4</v>
          </cell>
          <cell r="AE14">
            <v>12</v>
          </cell>
          <cell r="AF14">
            <v>23</v>
          </cell>
          <cell r="AG14">
            <v>81</v>
          </cell>
          <cell r="AH14">
            <v>3.5217391304347827</v>
          </cell>
          <cell r="AI14">
            <v>88</v>
          </cell>
          <cell r="AJ14">
            <v>318</v>
          </cell>
          <cell r="AK14">
            <v>3.6136363636363638</v>
          </cell>
        </row>
        <row r="15">
          <cell r="A15">
            <v>102221874</v>
          </cell>
          <cell r="B15" t="str">
            <v xml:space="preserve">Nadia Marta Fadilah </v>
          </cell>
          <cell r="C15">
            <v>102221874</v>
          </cell>
          <cell r="D15" t="str">
            <v>IV</v>
          </cell>
          <cell r="E15" t="str">
            <v>2023/2024</v>
          </cell>
          <cell r="F15" t="str">
            <v>2022/2023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B</v>
          </cell>
          <cell r="L15">
            <v>3</v>
          </cell>
          <cell r="M15">
            <v>9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9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B</v>
          </cell>
          <cell r="AA15">
            <v>3</v>
          </cell>
          <cell r="AB15">
            <v>6</v>
          </cell>
          <cell r="AC15" t="str">
            <v>A</v>
          </cell>
          <cell r="AD15">
            <v>4</v>
          </cell>
          <cell r="AE15">
            <v>12</v>
          </cell>
          <cell r="AF15">
            <v>23</v>
          </cell>
          <cell r="AG15">
            <v>84</v>
          </cell>
          <cell r="AH15">
            <v>3.652173913043478</v>
          </cell>
          <cell r="AI15">
            <v>88</v>
          </cell>
          <cell r="AJ15">
            <v>316</v>
          </cell>
          <cell r="AK15">
            <v>3.5909090909090908</v>
          </cell>
        </row>
        <row r="16">
          <cell r="A16">
            <v>102221877</v>
          </cell>
          <cell r="B16" t="str">
            <v xml:space="preserve">Nurhayati </v>
          </cell>
          <cell r="C16">
            <v>102221877</v>
          </cell>
          <cell r="D16" t="str">
            <v>IV</v>
          </cell>
          <cell r="E16" t="str">
            <v>2023/2024</v>
          </cell>
          <cell r="F16" t="str">
            <v>2022/2023</v>
          </cell>
          <cell r="G16">
            <v>15</v>
          </cell>
          <cell r="H16" t="str">
            <v>B</v>
          </cell>
          <cell r="I16">
            <v>3</v>
          </cell>
          <cell r="J16">
            <v>9</v>
          </cell>
          <cell r="K16" t="str">
            <v>C</v>
          </cell>
          <cell r="L16">
            <v>2</v>
          </cell>
          <cell r="M16">
            <v>6</v>
          </cell>
          <cell r="N16" t="str">
            <v>B</v>
          </cell>
          <cell r="O16">
            <v>3</v>
          </cell>
          <cell r="P16">
            <v>9</v>
          </cell>
          <cell r="Q16" t="str">
            <v>B</v>
          </cell>
          <cell r="R16">
            <v>3</v>
          </cell>
          <cell r="S16">
            <v>9</v>
          </cell>
          <cell r="T16" t="str">
            <v>C</v>
          </cell>
          <cell r="U16">
            <v>2</v>
          </cell>
          <cell r="V16">
            <v>6</v>
          </cell>
          <cell r="W16" t="str">
            <v>C</v>
          </cell>
          <cell r="X16">
            <v>2</v>
          </cell>
          <cell r="Y16">
            <v>6</v>
          </cell>
          <cell r="Z16" t="str">
            <v>B</v>
          </cell>
          <cell r="AA16">
            <v>3</v>
          </cell>
          <cell r="AB16">
            <v>6</v>
          </cell>
          <cell r="AC16" t="str">
            <v>B</v>
          </cell>
          <cell r="AD16">
            <v>3</v>
          </cell>
          <cell r="AE16">
            <v>9</v>
          </cell>
          <cell r="AF16">
            <v>23</v>
          </cell>
          <cell r="AG16">
            <v>60</v>
          </cell>
          <cell r="AH16">
            <v>2.6086956521739131</v>
          </cell>
          <cell r="AI16">
            <v>88</v>
          </cell>
          <cell r="AJ16">
            <v>246</v>
          </cell>
          <cell r="AK16">
            <v>2.7954545454545454</v>
          </cell>
        </row>
        <row r="17">
          <cell r="A17">
            <v>106</v>
          </cell>
          <cell r="B17" t="str">
            <v xml:space="preserve">Raihan Fachri Arifiani </v>
          </cell>
          <cell r="C17">
            <v>102221889</v>
          </cell>
          <cell r="D17" t="str">
            <v>IV</v>
          </cell>
          <cell r="E17" t="str">
            <v>2023/2024</v>
          </cell>
          <cell r="F17" t="str">
            <v>2022/2023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23</v>
          </cell>
          <cell r="AG17">
            <v>0</v>
          </cell>
          <cell r="AH17">
            <v>0</v>
          </cell>
          <cell r="AI17">
            <v>88</v>
          </cell>
          <cell r="AJ17">
            <v>0</v>
          </cell>
          <cell r="AK17">
            <v>0</v>
          </cell>
        </row>
        <row r="18">
          <cell r="A18">
            <v>102221890</v>
          </cell>
          <cell r="B18" t="str">
            <v>Raju Bagas Zuama</v>
          </cell>
          <cell r="C18">
            <v>102221890</v>
          </cell>
          <cell r="D18" t="str">
            <v>IV</v>
          </cell>
          <cell r="E18" t="str">
            <v>2023/2024</v>
          </cell>
          <cell r="F18" t="str">
            <v>2022/2023</v>
          </cell>
          <cell r="G18">
            <v>17</v>
          </cell>
          <cell r="H18" t="str">
            <v>B</v>
          </cell>
          <cell r="I18">
            <v>3</v>
          </cell>
          <cell r="J18">
            <v>9</v>
          </cell>
          <cell r="K18" t="str">
            <v>C</v>
          </cell>
          <cell r="L18">
            <v>2</v>
          </cell>
          <cell r="M18">
            <v>6</v>
          </cell>
          <cell r="N18" t="str">
            <v>B</v>
          </cell>
          <cell r="O18">
            <v>3</v>
          </cell>
          <cell r="P18">
            <v>9</v>
          </cell>
          <cell r="Q18" t="str">
            <v>B</v>
          </cell>
          <cell r="R18">
            <v>3</v>
          </cell>
          <cell r="S18">
            <v>9</v>
          </cell>
          <cell r="T18" t="str">
            <v>B</v>
          </cell>
          <cell r="U18">
            <v>3</v>
          </cell>
          <cell r="V18">
            <v>9</v>
          </cell>
          <cell r="W18" t="str">
            <v>B</v>
          </cell>
          <cell r="X18">
            <v>3</v>
          </cell>
          <cell r="Y18">
            <v>9</v>
          </cell>
          <cell r="Z18" t="str">
            <v>B</v>
          </cell>
          <cell r="AA18">
            <v>3</v>
          </cell>
          <cell r="AB18">
            <v>6</v>
          </cell>
          <cell r="AC18" t="str">
            <v>B</v>
          </cell>
          <cell r="AD18">
            <v>3</v>
          </cell>
          <cell r="AE18">
            <v>9</v>
          </cell>
          <cell r="AF18">
            <v>23</v>
          </cell>
          <cell r="AG18">
            <v>66</v>
          </cell>
          <cell r="AH18">
            <v>2.8695652173913042</v>
          </cell>
          <cell r="AI18">
            <v>88</v>
          </cell>
          <cell r="AJ18">
            <v>270</v>
          </cell>
          <cell r="AK18">
            <v>3.0681818181818183</v>
          </cell>
        </row>
        <row r="19">
          <cell r="A19">
            <v>102221876</v>
          </cell>
          <cell r="B19" t="str">
            <v>Sevi Yulia Amanda</v>
          </cell>
          <cell r="C19">
            <v>102221876</v>
          </cell>
          <cell r="D19" t="str">
            <v>IV</v>
          </cell>
          <cell r="E19" t="str">
            <v>2023/2024</v>
          </cell>
          <cell r="F19" t="str">
            <v>2022/2023</v>
          </cell>
          <cell r="G19">
            <v>18</v>
          </cell>
          <cell r="H19" t="str">
            <v>B</v>
          </cell>
          <cell r="I19">
            <v>3</v>
          </cell>
          <cell r="J19">
            <v>9</v>
          </cell>
          <cell r="K19" t="str">
            <v>C</v>
          </cell>
          <cell r="L19">
            <v>2</v>
          </cell>
          <cell r="M19">
            <v>6</v>
          </cell>
          <cell r="N19" t="str">
            <v>B</v>
          </cell>
          <cell r="O19">
            <v>3</v>
          </cell>
          <cell r="P19">
            <v>9</v>
          </cell>
          <cell r="Q19" t="str">
            <v>B</v>
          </cell>
          <cell r="R19">
            <v>3</v>
          </cell>
          <cell r="S19">
            <v>9</v>
          </cell>
          <cell r="T19" t="str">
            <v>B</v>
          </cell>
          <cell r="U19">
            <v>3</v>
          </cell>
          <cell r="V19">
            <v>9</v>
          </cell>
          <cell r="W19" t="str">
            <v>B</v>
          </cell>
          <cell r="X19">
            <v>3</v>
          </cell>
          <cell r="Y19">
            <v>9</v>
          </cell>
          <cell r="Z19" t="str">
            <v>A</v>
          </cell>
          <cell r="AA19">
            <v>4</v>
          </cell>
          <cell r="AB19">
            <v>8</v>
          </cell>
          <cell r="AC19" t="str">
            <v>A</v>
          </cell>
          <cell r="AD19">
            <v>4</v>
          </cell>
          <cell r="AE19">
            <v>12</v>
          </cell>
          <cell r="AF19">
            <v>23</v>
          </cell>
          <cell r="AG19">
            <v>71</v>
          </cell>
          <cell r="AH19">
            <v>3.0869565217391304</v>
          </cell>
          <cell r="AI19">
            <v>88</v>
          </cell>
          <cell r="AJ19">
            <v>285</v>
          </cell>
          <cell r="AK19">
            <v>3.2386363636363638</v>
          </cell>
        </row>
        <row r="20">
          <cell r="A20">
            <v>102221891</v>
          </cell>
          <cell r="B20" t="str">
            <v>Tia Riana</v>
          </cell>
          <cell r="C20">
            <v>102221891</v>
          </cell>
          <cell r="D20" t="str">
            <v>IV</v>
          </cell>
          <cell r="E20" t="str">
            <v>2023/2024</v>
          </cell>
          <cell r="F20" t="str">
            <v>2022/2023</v>
          </cell>
          <cell r="G20">
            <v>19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9</v>
          </cell>
          <cell r="N20" t="str">
            <v>B</v>
          </cell>
          <cell r="O20">
            <v>3</v>
          </cell>
          <cell r="P20">
            <v>9</v>
          </cell>
          <cell r="Q20" t="str">
            <v>B</v>
          </cell>
          <cell r="R20">
            <v>3</v>
          </cell>
          <cell r="S20">
            <v>9</v>
          </cell>
          <cell r="T20" t="str">
            <v>B</v>
          </cell>
          <cell r="U20">
            <v>3</v>
          </cell>
          <cell r="V20">
            <v>9</v>
          </cell>
          <cell r="W20" t="str">
            <v>B</v>
          </cell>
          <cell r="X20">
            <v>3</v>
          </cell>
          <cell r="Y20">
            <v>9</v>
          </cell>
          <cell r="Z20" t="str">
            <v>A</v>
          </cell>
          <cell r="AA20">
            <v>4</v>
          </cell>
          <cell r="AB20">
            <v>8</v>
          </cell>
          <cell r="AC20" t="str">
            <v>A</v>
          </cell>
          <cell r="AD20">
            <v>4</v>
          </cell>
          <cell r="AE20">
            <v>12</v>
          </cell>
          <cell r="AF20">
            <v>23</v>
          </cell>
          <cell r="AG20">
            <v>77</v>
          </cell>
          <cell r="AH20">
            <v>3.347826086956522</v>
          </cell>
          <cell r="AI20">
            <v>88</v>
          </cell>
          <cell r="AJ20">
            <v>303</v>
          </cell>
          <cell r="AK20">
            <v>3.4431818181818183</v>
          </cell>
        </row>
        <row r="21">
          <cell r="A21">
            <v>106</v>
          </cell>
          <cell r="B21" t="str">
            <v xml:space="preserve">V. Nada Brahmantya </v>
          </cell>
          <cell r="C21">
            <v>102221892</v>
          </cell>
          <cell r="D21" t="str">
            <v>IV</v>
          </cell>
          <cell r="E21" t="str">
            <v>2023/2024</v>
          </cell>
          <cell r="F21" t="str">
            <v>2022/2023</v>
          </cell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23</v>
          </cell>
          <cell r="AG21">
            <v>0</v>
          </cell>
          <cell r="AH21">
            <v>0</v>
          </cell>
          <cell r="AI21">
            <v>88</v>
          </cell>
          <cell r="AJ21">
            <v>147</v>
          </cell>
          <cell r="AK21">
            <v>1.6704545454545454</v>
          </cell>
        </row>
        <row r="22">
          <cell r="A22">
            <v>106</v>
          </cell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23</v>
          </cell>
          <cell r="AG22">
            <v>0</v>
          </cell>
          <cell r="AH22">
            <v>0</v>
          </cell>
          <cell r="AI22">
            <v>88</v>
          </cell>
          <cell r="AJ22">
            <v>0</v>
          </cell>
          <cell r="AK22">
            <v>0</v>
          </cell>
        </row>
        <row r="23">
          <cell r="A23">
            <v>106</v>
          </cell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23</v>
          </cell>
          <cell r="AG23">
            <v>0</v>
          </cell>
          <cell r="AH23">
            <v>0</v>
          </cell>
          <cell r="AI23">
            <v>88</v>
          </cell>
          <cell r="AJ23">
            <v>0</v>
          </cell>
          <cell r="AK23">
            <v>0</v>
          </cell>
        </row>
        <row r="24">
          <cell r="A24">
            <v>106</v>
          </cell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23</v>
          </cell>
          <cell r="AG24">
            <v>0</v>
          </cell>
          <cell r="AH24">
            <v>0</v>
          </cell>
          <cell r="AI24">
            <v>88</v>
          </cell>
          <cell r="AJ24">
            <v>0</v>
          </cell>
          <cell r="AK24">
            <v>0</v>
          </cell>
        </row>
        <row r="25">
          <cell r="A25">
            <v>102221893</v>
          </cell>
          <cell r="B25" t="str">
            <v xml:space="preserve">Ary Siswidiastuti </v>
          </cell>
          <cell r="C25">
            <v>102221893</v>
          </cell>
          <cell r="D25" t="str">
            <v>IV</v>
          </cell>
          <cell r="E25" t="str">
            <v>2023/2024</v>
          </cell>
          <cell r="F25" t="str">
            <v>2022/2023</v>
          </cell>
          <cell r="G25">
            <v>24</v>
          </cell>
          <cell r="H25" t="str">
            <v>A</v>
          </cell>
          <cell r="I25">
            <v>4</v>
          </cell>
          <cell r="J25">
            <v>12</v>
          </cell>
          <cell r="K25" t="str">
            <v>B</v>
          </cell>
          <cell r="L25">
            <v>3</v>
          </cell>
          <cell r="M25">
            <v>9</v>
          </cell>
          <cell r="N25" t="str">
            <v>A</v>
          </cell>
          <cell r="O25">
            <v>4</v>
          </cell>
          <cell r="P25">
            <v>12</v>
          </cell>
          <cell r="Q25" t="str">
            <v>A</v>
          </cell>
          <cell r="R25">
            <v>4</v>
          </cell>
          <cell r="S25">
            <v>12</v>
          </cell>
          <cell r="T25" t="str">
            <v>B</v>
          </cell>
          <cell r="U25">
            <v>3</v>
          </cell>
          <cell r="V25">
            <v>9</v>
          </cell>
          <cell r="W25" t="str">
            <v>A</v>
          </cell>
          <cell r="X25">
            <v>4</v>
          </cell>
          <cell r="Y25">
            <v>12</v>
          </cell>
          <cell r="Z25" t="str">
            <v>B</v>
          </cell>
          <cell r="AA25">
            <v>3</v>
          </cell>
          <cell r="AB25">
            <v>6</v>
          </cell>
          <cell r="AC25" t="str">
            <v>A</v>
          </cell>
          <cell r="AD25">
            <v>4</v>
          </cell>
          <cell r="AE25">
            <v>12</v>
          </cell>
          <cell r="AF25">
            <v>23</v>
          </cell>
          <cell r="AG25">
            <v>84</v>
          </cell>
          <cell r="AH25">
            <v>3.652173913043478</v>
          </cell>
          <cell r="AI25">
            <v>88</v>
          </cell>
          <cell r="AJ25">
            <v>330</v>
          </cell>
          <cell r="AK25">
            <v>3.75</v>
          </cell>
        </row>
        <row r="26">
          <cell r="A26">
            <v>106</v>
          </cell>
          <cell r="B26" t="str">
            <v xml:space="preserve">Ayu Lestari </v>
          </cell>
          <cell r="C26">
            <v>102221894</v>
          </cell>
          <cell r="D26" t="str">
            <v>IV</v>
          </cell>
          <cell r="E26" t="str">
            <v>2023/2024</v>
          </cell>
          <cell r="F26" t="str">
            <v>2022/2023</v>
          </cell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23</v>
          </cell>
          <cell r="AG26">
            <v>0</v>
          </cell>
          <cell r="AH26">
            <v>0</v>
          </cell>
          <cell r="AI26">
            <v>88</v>
          </cell>
          <cell r="AJ26">
            <v>77</v>
          </cell>
          <cell r="AK26">
            <v>0.875</v>
          </cell>
        </row>
        <row r="27">
          <cell r="A27">
            <v>102221895</v>
          </cell>
          <cell r="B27" t="str">
            <v xml:space="preserve">Chulasoh </v>
          </cell>
          <cell r="C27">
            <v>102221895</v>
          </cell>
          <cell r="D27" t="str">
            <v>IV</v>
          </cell>
          <cell r="E27" t="str">
            <v>2023/2024</v>
          </cell>
          <cell r="F27" t="str">
            <v>2022/2023</v>
          </cell>
          <cell r="G27">
            <v>26</v>
          </cell>
          <cell r="H27" t="str">
            <v>A</v>
          </cell>
          <cell r="I27">
            <v>4</v>
          </cell>
          <cell r="J27">
            <v>12</v>
          </cell>
          <cell r="K27" t="str">
            <v>B</v>
          </cell>
          <cell r="L27">
            <v>3</v>
          </cell>
          <cell r="M27">
            <v>9</v>
          </cell>
          <cell r="N27" t="str">
            <v>B</v>
          </cell>
          <cell r="O27">
            <v>3</v>
          </cell>
          <cell r="P27">
            <v>9</v>
          </cell>
          <cell r="Q27" t="str">
            <v>B</v>
          </cell>
          <cell r="R27">
            <v>3</v>
          </cell>
          <cell r="S27">
            <v>9</v>
          </cell>
          <cell r="T27" t="str">
            <v>A</v>
          </cell>
          <cell r="U27">
            <v>4</v>
          </cell>
          <cell r="V27">
            <v>12</v>
          </cell>
          <cell r="W27" t="str">
            <v>A</v>
          </cell>
          <cell r="X27">
            <v>4</v>
          </cell>
          <cell r="Y27">
            <v>12</v>
          </cell>
          <cell r="Z27" t="str">
            <v>A</v>
          </cell>
          <cell r="AA27">
            <v>4</v>
          </cell>
          <cell r="AB27">
            <v>8</v>
          </cell>
          <cell r="AC27" t="str">
            <v>A</v>
          </cell>
          <cell r="AD27">
            <v>4</v>
          </cell>
          <cell r="AE27">
            <v>12</v>
          </cell>
          <cell r="AF27">
            <v>23</v>
          </cell>
          <cell r="AG27">
            <v>83</v>
          </cell>
          <cell r="AH27">
            <v>3.6086956521739131</v>
          </cell>
          <cell r="AI27">
            <v>88</v>
          </cell>
          <cell r="AJ27">
            <v>323</v>
          </cell>
          <cell r="AK27">
            <v>3.6704545454545454</v>
          </cell>
        </row>
        <row r="28">
          <cell r="A28">
            <v>106</v>
          </cell>
          <cell r="B28" t="str">
            <v xml:space="preserve">Ciska Dwi Pebriliyani </v>
          </cell>
          <cell r="C28">
            <v>102221896</v>
          </cell>
          <cell r="D28" t="str">
            <v>IV</v>
          </cell>
          <cell r="E28" t="str">
            <v>2023/2024</v>
          </cell>
          <cell r="F28" t="str">
            <v>2022/2023</v>
          </cell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23</v>
          </cell>
          <cell r="AG28">
            <v>0</v>
          </cell>
          <cell r="AH28">
            <v>0</v>
          </cell>
          <cell r="AI28">
            <v>88</v>
          </cell>
          <cell r="AJ28">
            <v>0</v>
          </cell>
          <cell r="AK28">
            <v>0</v>
          </cell>
        </row>
        <row r="29">
          <cell r="A29">
            <v>106</v>
          </cell>
          <cell r="B29" t="str">
            <v xml:space="preserve">Dika Arrafi Suangga </v>
          </cell>
          <cell r="C29">
            <v>102221897</v>
          </cell>
          <cell r="D29" t="str">
            <v>IV</v>
          </cell>
          <cell r="E29" t="str">
            <v>2023/2024</v>
          </cell>
          <cell r="F29" t="str">
            <v>2022/2023</v>
          </cell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23</v>
          </cell>
          <cell r="AG29">
            <v>0</v>
          </cell>
          <cell r="AH29">
            <v>0</v>
          </cell>
          <cell r="AI29">
            <v>88</v>
          </cell>
          <cell r="AJ29">
            <v>149</v>
          </cell>
          <cell r="AK29">
            <v>1.6931818181818181</v>
          </cell>
        </row>
        <row r="30">
          <cell r="A30">
            <v>106</v>
          </cell>
          <cell r="B30" t="str">
            <v xml:space="preserve">Eko Mariyanto </v>
          </cell>
          <cell r="C30">
            <v>102221898</v>
          </cell>
          <cell r="D30" t="str">
            <v>IV</v>
          </cell>
          <cell r="E30" t="str">
            <v>2023/2024</v>
          </cell>
          <cell r="F30" t="str">
            <v>2022/2023</v>
          </cell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23</v>
          </cell>
          <cell r="AG30">
            <v>0</v>
          </cell>
          <cell r="AH30">
            <v>0</v>
          </cell>
          <cell r="AI30">
            <v>88</v>
          </cell>
          <cell r="AJ30">
            <v>0</v>
          </cell>
          <cell r="AK30">
            <v>0</v>
          </cell>
        </row>
        <row r="31">
          <cell r="A31">
            <v>102221899</v>
          </cell>
          <cell r="B31" t="str">
            <v xml:space="preserve">Fahriza Juliana Dian Utami </v>
          </cell>
          <cell r="C31">
            <v>102221899</v>
          </cell>
          <cell r="D31" t="str">
            <v>IV</v>
          </cell>
          <cell r="E31" t="str">
            <v>2023/2024</v>
          </cell>
          <cell r="F31" t="str">
            <v>2022/2023</v>
          </cell>
          <cell r="G31">
            <v>30</v>
          </cell>
          <cell r="H31" t="str">
            <v>A</v>
          </cell>
          <cell r="I31">
            <v>4</v>
          </cell>
          <cell r="J31">
            <v>12</v>
          </cell>
          <cell r="K31" t="str">
            <v>B</v>
          </cell>
          <cell r="L31">
            <v>3</v>
          </cell>
          <cell r="M31">
            <v>9</v>
          </cell>
          <cell r="N31" t="str">
            <v>B</v>
          </cell>
          <cell r="O31">
            <v>3</v>
          </cell>
          <cell r="P31">
            <v>9</v>
          </cell>
          <cell r="Q31" t="str">
            <v>B</v>
          </cell>
          <cell r="R31">
            <v>3</v>
          </cell>
          <cell r="S31">
            <v>9</v>
          </cell>
          <cell r="T31" t="str">
            <v>B</v>
          </cell>
          <cell r="U31">
            <v>3</v>
          </cell>
          <cell r="V31">
            <v>9</v>
          </cell>
          <cell r="W31" t="str">
            <v>A</v>
          </cell>
          <cell r="X31">
            <v>4</v>
          </cell>
          <cell r="Y31">
            <v>12</v>
          </cell>
          <cell r="Z31" t="str">
            <v>B</v>
          </cell>
          <cell r="AA31">
            <v>3</v>
          </cell>
          <cell r="AB31">
            <v>6</v>
          </cell>
          <cell r="AC31" t="str">
            <v>A</v>
          </cell>
          <cell r="AD31">
            <v>4</v>
          </cell>
          <cell r="AE31">
            <v>12</v>
          </cell>
          <cell r="AF31">
            <v>23</v>
          </cell>
          <cell r="AG31">
            <v>78</v>
          </cell>
          <cell r="AH31">
            <v>3.3913043478260869</v>
          </cell>
          <cell r="AI31">
            <v>88</v>
          </cell>
          <cell r="AJ31">
            <v>313</v>
          </cell>
          <cell r="AK31">
            <v>3.5568181818181817</v>
          </cell>
        </row>
        <row r="32">
          <cell r="A32">
            <v>102221900</v>
          </cell>
          <cell r="B32" t="str">
            <v xml:space="preserve">Fahrul Umar </v>
          </cell>
          <cell r="C32">
            <v>102221900</v>
          </cell>
          <cell r="D32" t="str">
            <v>IV</v>
          </cell>
          <cell r="E32" t="str">
            <v>2023/2024</v>
          </cell>
          <cell r="F32" t="str">
            <v>2022/2023</v>
          </cell>
          <cell r="G32">
            <v>31</v>
          </cell>
          <cell r="H32" t="str">
            <v>B</v>
          </cell>
          <cell r="I32">
            <v>3</v>
          </cell>
          <cell r="J32">
            <v>9</v>
          </cell>
          <cell r="K32" t="str">
            <v>C</v>
          </cell>
          <cell r="L32">
            <v>2</v>
          </cell>
          <cell r="M32">
            <v>6</v>
          </cell>
          <cell r="N32" t="str">
            <v>C</v>
          </cell>
          <cell r="O32">
            <v>2</v>
          </cell>
          <cell r="P32">
            <v>6</v>
          </cell>
          <cell r="Q32" t="str">
            <v>B</v>
          </cell>
          <cell r="R32">
            <v>3</v>
          </cell>
          <cell r="S32">
            <v>9</v>
          </cell>
          <cell r="T32" t="str">
            <v>B</v>
          </cell>
          <cell r="U32">
            <v>3</v>
          </cell>
          <cell r="V32">
            <v>9</v>
          </cell>
          <cell r="W32" t="str">
            <v>B</v>
          </cell>
          <cell r="X32">
            <v>3</v>
          </cell>
          <cell r="Y32">
            <v>9</v>
          </cell>
          <cell r="Z32" t="str">
            <v>C</v>
          </cell>
          <cell r="AA32">
            <v>2</v>
          </cell>
          <cell r="AB32">
            <v>4</v>
          </cell>
          <cell r="AC32" t="str">
            <v>B</v>
          </cell>
          <cell r="AD32">
            <v>3</v>
          </cell>
          <cell r="AE32">
            <v>9</v>
          </cell>
          <cell r="AF32">
            <v>23</v>
          </cell>
          <cell r="AG32">
            <v>61</v>
          </cell>
          <cell r="AH32">
            <v>2.652173913043478</v>
          </cell>
          <cell r="AI32">
            <v>88</v>
          </cell>
          <cell r="AJ32">
            <v>285</v>
          </cell>
          <cell r="AK32">
            <v>3.2386363636363638</v>
          </cell>
        </row>
        <row r="33">
          <cell r="A33">
            <v>102221901</v>
          </cell>
          <cell r="B33" t="str">
            <v xml:space="preserve">Fenny Alviani Yuni Sumarta </v>
          </cell>
          <cell r="C33">
            <v>102221901</v>
          </cell>
          <cell r="D33" t="str">
            <v>IV</v>
          </cell>
          <cell r="E33" t="str">
            <v>2023/2024</v>
          </cell>
          <cell r="F33" t="str">
            <v>2022/2023</v>
          </cell>
          <cell r="G33">
            <v>32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B</v>
          </cell>
          <cell r="O33">
            <v>3</v>
          </cell>
          <cell r="P33">
            <v>9</v>
          </cell>
          <cell r="Q33" t="str">
            <v>B</v>
          </cell>
          <cell r="R33">
            <v>3</v>
          </cell>
          <cell r="S33">
            <v>9</v>
          </cell>
          <cell r="T33" t="str">
            <v>A</v>
          </cell>
          <cell r="U33">
            <v>4</v>
          </cell>
          <cell r="V33">
            <v>12</v>
          </cell>
          <cell r="W33" t="str">
            <v>A</v>
          </cell>
          <cell r="X33">
            <v>4</v>
          </cell>
          <cell r="Y33">
            <v>12</v>
          </cell>
          <cell r="Z33" t="str">
            <v>B</v>
          </cell>
          <cell r="AA33">
            <v>3</v>
          </cell>
          <cell r="AB33">
            <v>6</v>
          </cell>
          <cell r="AC33" t="str">
            <v>A</v>
          </cell>
          <cell r="AD33">
            <v>4</v>
          </cell>
          <cell r="AE33">
            <v>12</v>
          </cell>
          <cell r="AF33">
            <v>23</v>
          </cell>
          <cell r="AG33">
            <v>84</v>
          </cell>
          <cell r="AH33">
            <v>3.652173913043478</v>
          </cell>
          <cell r="AI33">
            <v>88</v>
          </cell>
          <cell r="AJ33">
            <v>315</v>
          </cell>
          <cell r="AK33">
            <v>3.5795454545454546</v>
          </cell>
        </row>
        <row r="34">
          <cell r="A34">
            <v>106</v>
          </cell>
          <cell r="B34" t="str">
            <v xml:space="preserve">Irfan Majid Maulana </v>
          </cell>
          <cell r="C34">
            <v>102221902</v>
          </cell>
          <cell r="D34" t="str">
            <v>IV</v>
          </cell>
          <cell r="E34" t="str">
            <v>2023/2024</v>
          </cell>
          <cell r="F34" t="str">
            <v>2022/2023</v>
          </cell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23</v>
          </cell>
          <cell r="AG34">
            <v>0</v>
          </cell>
          <cell r="AH34">
            <v>0</v>
          </cell>
          <cell r="AI34">
            <v>88</v>
          </cell>
          <cell r="AJ34">
            <v>0</v>
          </cell>
          <cell r="AK34">
            <v>0</v>
          </cell>
        </row>
        <row r="35">
          <cell r="A35">
            <v>102221903</v>
          </cell>
          <cell r="B35" t="str">
            <v xml:space="preserve">Kiki Ida Fatmawati </v>
          </cell>
          <cell r="C35">
            <v>102221903</v>
          </cell>
          <cell r="D35" t="str">
            <v>IV</v>
          </cell>
          <cell r="E35" t="str">
            <v>2023/2024</v>
          </cell>
          <cell r="F35" t="str">
            <v>2022/2023</v>
          </cell>
          <cell r="G35">
            <v>34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9</v>
          </cell>
          <cell r="N35" t="str">
            <v>C</v>
          </cell>
          <cell r="O35">
            <v>2</v>
          </cell>
          <cell r="P35">
            <v>6</v>
          </cell>
          <cell r="Q35" t="str">
            <v>B</v>
          </cell>
          <cell r="R35">
            <v>3</v>
          </cell>
          <cell r="S35">
            <v>9</v>
          </cell>
          <cell r="T35" t="str">
            <v>B</v>
          </cell>
          <cell r="U35">
            <v>3</v>
          </cell>
          <cell r="V35">
            <v>9</v>
          </cell>
          <cell r="W35" t="str">
            <v>A</v>
          </cell>
          <cell r="X35">
            <v>4</v>
          </cell>
          <cell r="Y35">
            <v>12</v>
          </cell>
          <cell r="Z35" t="str">
            <v>B</v>
          </cell>
          <cell r="AA35">
            <v>3</v>
          </cell>
          <cell r="AB35">
            <v>6</v>
          </cell>
          <cell r="AC35" t="str">
            <v>A</v>
          </cell>
          <cell r="AD35">
            <v>4</v>
          </cell>
          <cell r="AE35">
            <v>12</v>
          </cell>
          <cell r="AF35">
            <v>23</v>
          </cell>
          <cell r="AG35">
            <v>75</v>
          </cell>
          <cell r="AH35">
            <v>3.2608695652173911</v>
          </cell>
          <cell r="AI35">
            <v>88</v>
          </cell>
          <cell r="AJ35">
            <v>307</v>
          </cell>
          <cell r="AK35">
            <v>3.4886363636363638</v>
          </cell>
        </row>
        <row r="36">
          <cell r="A36">
            <v>106</v>
          </cell>
          <cell r="B36" t="str">
            <v>Mochamad Farchan Aziz</v>
          </cell>
          <cell r="C36">
            <v>102221904</v>
          </cell>
          <cell r="D36" t="str">
            <v>IV</v>
          </cell>
          <cell r="E36" t="str">
            <v>2023/2024</v>
          </cell>
          <cell r="F36" t="str">
            <v>2022/2023</v>
          </cell>
          <cell r="G36">
            <v>35</v>
          </cell>
          <cell r="I36">
            <v>0</v>
          </cell>
          <cell r="J36">
            <v>0</v>
          </cell>
          <cell r="K36" t="str">
            <v>C</v>
          </cell>
          <cell r="L36">
            <v>2</v>
          </cell>
          <cell r="M36">
            <v>6</v>
          </cell>
          <cell r="O36">
            <v>0</v>
          </cell>
          <cell r="P36">
            <v>0</v>
          </cell>
          <cell r="Q36" t="str">
            <v>B</v>
          </cell>
          <cell r="R36">
            <v>3</v>
          </cell>
          <cell r="S36">
            <v>9</v>
          </cell>
          <cell r="T36" t="str">
            <v>B</v>
          </cell>
          <cell r="U36">
            <v>3</v>
          </cell>
          <cell r="V36">
            <v>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23</v>
          </cell>
          <cell r="AG36">
            <v>24</v>
          </cell>
          <cell r="AH36">
            <v>1.0434782608695652</v>
          </cell>
          <cell r="AI36">
            <v>88</v>
          </cell>
          <cell r="AJ36">
            <v>233</v>
          </cell>
          <cell r="AK36">
            <v>2.6477272727272729</v>
          </cell>
        </row>
        <row r="37">
          <cell r="A37">
            <v>102221905</v>
          </cell>
          <cell r="B37" t="str">
            <v xml:space="preserve">Novita Septi Yustina </v>
          </cell>
          <cell r="C37">
            <v>102221905</v>
          </cell>
          <cell r="D37" t="str">
            <v>IV</v>
          </cell>
          <cell r="E37" t="str">
            <v>2023/2024</v>
          </cell>
          <cell r="F37" t="str">
            <v>2022/2023</v>
          </cell>
          <cell r="G37">
            <v>36</v>
          </cell>
          <cell r="H37" t="str">
            <v>A</v>
          </cell>
          <cell r="I37">
            <v>4</v>
          </cell>
          <cell r="J37">
            <v>12</v>
          </cell>
          <cell r="K37" t="str">
            <v>A</v>
          </cell>
          <cell r="L37">
            <v>4</v>
          </cell>
          <cell r="M37">
            <v>12</v>
          </cell>
          <cell r="N37" t="str">
            <v>A</v>
          </cell>
          <cell r="O37">
            <v>4</v>
          </cell>
          <cell r="P37">
            <v>12</v>
          </cell>
          <cell r="Q37" t="str">
            <v>B</v>
          </cell>
          <cell r="R37">
            <v>3</v>
          </cell>
          <cell r="S37">
            <v>9</v>
          </cell>
          <cell r="T37" t="str">
            <v>A</v>
          </cell>
          <cell r="U37">
            <v>4</v>
          </cell>
          <cell r="V37">
            <v>12</v>
          </cell>
          <cell r="W37" t="str">
            <v>A</v>
          </cell>
          <cell r="X37">
            <v>4</v>
          </cell>
          <cell r="Y37">
            <v>12</v>
          </cell>
          <cell r="Z37" t="str">
            <v>B</v>
          </cell>
          <cell r="AA37">
            <v>3</v>
          </cell>
          <cell r="AB37">
            <v>6</v>
          </cell>
          <cell r="AC37" t="str">
            <v>A</v>
          </cell>
          <cell r="AD37">
            <v>4</v>
          </cell>
          <cell r="AE37">
            <v>12</v>
          </cell>
          <cell r="AF37">
            <v>23</v>
          </cell>
          <cell r="AG37">
            <v>87</v>
          </cell>
          <cell r="AH37">
            <v>3.7826086956521738</v>
          </cell>
          <cell r="AI37">
            <v>88</v>
          </cell>
          <cell r="AJ37">
            <v>325</v>
          </cell>
          <cell r="AK37">
            <v>3.6931818181818183</v>
          </cell>
        </row>
        <row r="38">
          <cell r="A38">
            <v>106</v>
          </cell>
          <cell r="B38" t="str">
            <v xml:space="preserve">Sabita Ihsani Hijratul Hidayah </v>
          </cell>
          <cell r="C38">
            <v>102221906</v>
          </cell>
          <cell r="D38" t="str">
            <v>IV</v>
          </cell>
          <cell r="E38" t="str">
            <v>2023/2024</v>
          </cell>
          <cell r="F38" t="str">
            <v>2022/2023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23</v>
          </cell>
          <cell r="AG38">
            <v>0</v>
          </cell>
          <cell r="AH38">
            <v>0</v>
          </cell>
          <cell r="AI38">
            <v>88</v>
          </cell>
          <cell r="AJ38">
            <v>0</v>
          </cell>
          <cell r="AK38">
            <v>0</v>
          </cell>
        </row>
        <row r="39">
          <cell r="A39">
            <v>106</v>
          </cell>
          <cell r="B39" t="str">
            <v xml:space="preserve">Shella Putri Nur Halizah </v>
          </cell>
          <cell r="C39">
            <v>102221907</v>
          </cell>
          <cell r="D39" t="str">
            <v>IV</v>
          </cell>
          <cell r="E39" t="str">
            <v>2023/2024</v>
          </cell>
          <cell r="F39" t="str">
            <v>2022/2023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23</v>
          </cell>
          <cell r="AG39">
            <v>0</v>
          </cell>
          <cell r="AH39">
            <v>0</v>
          </cell>
          <cell r="AI39">
            <v>88</v>
          </cell>
          <cell r="AJ39">
            <v>0</v>
          </cell>
          <cell r="AK39">
            <v>0</v>
          </cell>
        </row>
        <row r="40">
          <cell r="A40">
            <v>106</v>
          </cell>
          <cell r="B40" t="str">
            <v xml:space="preserve">Sigit Alfian Julianto </v>
          </cell>
          <cell r="C40">
            <v>102221908</v>
          </cell>
          <cell r="D40" t="str">
            <v>IV</v>
          </cell>
          <cell r="E40" t="str">
            <v>2023/2024</v>
          </cell>
          <cell r="F40" t="str">
            <v>2022/2023</v>
          </cell>
          <cell r="G40">
            <v>39</v>
          </cell>
          <cell r="H40" t="str">
            <v>B</v>
          </cell>
          <cell r="I40">
            <v>3</v>
          </cell>
          <cell r="J40">
            <v>9</v>
          </cell>
          <cell r="K40" t="str">
            <v>C</v>
          </cell>
          <cell r="L40">
            <v>2</v>
          </cell>
          <cell r="M40">
            <v>6</v>
          </cell>
          <cell r="N40" t="str">
            <v>C</v>
          </cell>
          <cell r="O40">
            <v>2</v>
          </cell>
          <cell r="P40">
            <v>6</v>
          </cell>
          <cell r="Q40" t="str">
            <v>B</v>
          </cell>
          <cell r="R40">
            <v>3</v>
          </cell>
          <cell r="S40">
            <v>9</v>
          </cell>
          <cell r="T40" t="str">
            <v>B</v>
          </cell>
          <cell r="U40">
            <v>3</v>
          </cell>
          <cell r="V40">
            <v>9</v>
          </cell>
          <cell r="W40" t="str">
            <v>B</v>
          </cell>
          <cell r="X40">
            <v>3</v>
          </cell>
          <cell r="Y40">
            <v>9</v>
          </cell>
          <cell r="Z40" t="str">
            <v>C</v>
          </cell>
          <cell r="AA40">
            <v>2</v>
          </cell>
          <cell r="AB40">
            <v>4</v>
          </cell>
          <cell r="AC40" t="str">
            <v>B</v>
          </cell>
          <cell r="AD40">
            <v>3</v>
          </cell>
          <cell r="AE40">
            <v>9</v>
          </cell>
          <cell r="AF40">
            <v>23</v>
          </cell>
          <cell r="AG40">
            <v>61</v>
          </cell>
          <cell r="AH40">
            <v>2.652173913043478</v>
          </cell>
          <cell r="AI40">
            <v>88</v>
          </cell>
          <cell r="AJ40">
            <v>291</v>
          </cell>
          <cell r="AK40">
            <v>3.3068181818181817</v>
          </cell>
        </row>
        <row r="41">
          <cell r="A41">
            <v>106</v>
          </cell>
          <cell r="B41" t="str">
            <v xml:space="preserve">Susanto </v>
          </cell>
          <cell r="C41">
            <v>102221909</v>
          </cell>
          <cell r="D41" t="str">
            <v>IV</v>
          </cell>
          <cell r="E41" t="str">
            <v>2023/2024</v>
          </cell>
          <cell r="F41" t="str">
            <v>2022/2023</v>
          </cell>
          <cell r="G41">
            <v>40</v>
          </cell>
          <cell r="H41" t="str">
            <v>B</v>
          </cell>
          <cell r="I41">
            <v>3</v>
          </cell>
          <cell r="J41">
            <v>9</v>
          </cell>
          <cell r="K41" t="str">
            <v>C</v>
          </cell>
          <cell r="L41">
            <v>2</v>
          </cell>
          <cell r="M41">
            <v>6</v>
          </cell>
          <cell r="N41" t="str">
            <v>B</v>
          </cell>
          <cell r="O41">
            <v>3</v>
          </cell>
          <cell r="P41">
            <v>9</v>
          </cell>
          <cell r="Q41" t="str">
            <v>B</v>
          </cell>
          <cell r="R41">
            <v>3</v>
          </cell>
          <cell r="S41">
            <v>9</v>
          </cell>
          <cell r="T41" t="str">
            <v>B</v>
          </cell>
          <cell r="U41">
            <v>3</v>
          </cell>
          <cell r="V41">
            <v>9</v>
          </cell>
          <cell r="W41" t="str">
            <v>A</v>
          </cell>
          <cell r="X41">
            <v>4</v>
          </cell>
          <cell r="Y41">
            <v>12</v>
          </cell>
          <cell r="Z41" t="str">
            <v>B</v>
          </cell>
          <cell r="AA41">
            <v>3</v>
          </cell>
          <cell r="AB41">
            <v>6</v>
          </cell>
          <cell r="AC41" t="str">
            <v>A</v>
          </cell>
          <cell r="AD41">
            <v>4</v>
          </cell>
          <cell r="AE41">
            <v>12</v>
          </cell>
          <cell r="AF41">
            <v>23</v>
          </cell>
          <cell r="AG41">
            <v>72</v>
          </cell>
          <cell r="AH41">
            <v>3.1304347826086958</v>
          </cell>
          <cell r="AI41">
            <v>88</v>
          </cell>
          <cell r="AJ41">
            <v>305</v>
          </cell>
          <cell r="AK41">
            <v>3.4659090909090908</v>
          </cell>
        </row>
        <row r="42">
          <cell r="A42">
            <v>102221910</v>
          </cell>
          <cell r="B42" t="str">
            <v xml:space="preserve">Tri Wulandari </v>
          </cell>
          <cell r="C42">
            <v>102221910</v>
          </cell>
          <cell r="D42" t="str">
            <v>IV</v>
          </cell>
          <cell r="E42" t="str">
            <v>2023/2024</v>
          </cell>
          <cell r="F42" t="str">
            <v>2022/2023</v>
          </cell>
          <cell r="G42">
            <v>41</v>
          </cell>
          <cell r="H42" t="str">
            <v>B</v>
          </cell>
          <cell r="I42">
            <v>3</v>
          </cell>
          <cell r="J42">
            <v>9</v>
          </cell>
          <cell r="K42" t="str">
            <v>B</v>
          </cell>
          <cell r="L42">
            <v>3</v>
          </cell>
          <cell r="M42">
            <v>9</v>
          </cell>
          <cell r="N42" t="str">
            <v>B</v>
          </cell>
          <cell r="O42">
            <v>3</v>
          </cell>
          <cell r="P42">
            <v>9</v>
          </cell>
          <cell r="Q42" t="str">
            <v>B</v>
          </cell>
          <cell r="R42">
            <v>3</v>
          </cell>
          <cell r="S42">
            <v>9</v>
          </cell>
          <cell r="T42" t="str">
            <v>B</v>
          </cell>
          <cell r="U42">
            <v>3</v>
          </cell>
          <cell r="V42">
            <v>9</v>
          </cell>
          <cell r="W42" t="str">
            <v>A</v>
          </cell>
          <cell r="X42">
            <v>4</v>
          </cell>
          <cell r="Y42">
            <v>12</v>
          </cell>
          <cell r="Z42" t="str">
            <v>B</v>
          </cell>
          <cell r="AA42">
            <v>3</v>
          </cell>
          <cell r="AB42">
            <v>6</v>
          </cell>
          <cell r="AC42" t="str">
            <v>B</v>
          </cell>
          <cell r="AD42">
            <v>3</v>
          </cell>
          <cell r="AE42">
            <v>9</v>
          </cell>
          <cell r="AF42">
            <v>23</v>
          </cell>
          <cell r="AG42">
            <v>72</v>
          </cell>
          <cell r="AH42">
            <v>3.1304347826086958</v>
          </cell>
          <cell r="AI42">
            <v>88</v>
          </cell>
          <cell r="AJ42">
            <v>297</v>
          </cell>
          <cell r="AK42">
            <v>3.375</v>
          </cell>
        </row>
        <row r="43">
          <cell r="A43">
            <v>106</v>
          </cell>
          <cell r="B43" t="str">
            <v xml:space="preserve">Wahyono </v>
          </cell>
          <cell r="C43">
            <v>102221911</v>
          </cell>
          <cell r="D43" t="str">
            <v>IV</v>
          </cell>
          <cell r="E43" t="str">
            <v>2023/2024</v>
          </cell>
          <cell r="F43" t="str">
            <v>2022/2023</v>
          </cell>
          <cell r="G43">
            <v>42</v>
          </cell>
          <cell r="H43" t="str">
            <v>A</v>
          </cell>
          <cell r="I43">
            <v>4</v>
          </cell>
          <cell r="J43">
            <v>12</v>
          </cell>
          <cell r="K43" t="str">
            <v>B</v>
          </cell>
          <cell r="L43">
            <v>3</v>
          </cell>
          <cell r="M43">
            <v>9</v>
          </cell>
          <cell r="N43" t="str">
            <v>B</v>
          </cell>
          <cell r="O43">
            <v>3</v>
          </cell>
          <cell r="P43">
            <v>9</v>
          </cell>
          <cell r="Q43" t="str">
            <v>B</v>
          </cell>
          <cell r="R43">
            <v>3</v>
          </cell>
          <cell r="S43">
            <v>9</v>
          </cell>
          <cell r="T43" t="str">
            <v>B</v>
          </cell>
          <cell r="U43">
            <v>3</v>
          </cell>
          <cell r="V43">
            <v>9</v>
          </cell>
          <cell r="W43" t="str">
            <v>A</v>
          </cell>
          <cell r="X43">
            <v>4</v>
          </cell>
          <cell r="Y43">
            <v>12</v>
          </cell>
          <cell r="Z43" t="str">
            <v>B</v>
          </cell>
          <cell r="AA43">
            <v>3</v>
          </cell>
          <cell r="AB43">
            <v>6</v>
          </cell>
          <cell r="AC43" t="str">
            <v>A</v>
          </cell>
          <cell r="AD43">
            <v>4</v>
          </cell>
          <cell r="AE43">
            <v>12</v>
          </cell>
          <cell r="AF43">
            <v>23</v>
          </cell>
          <cell r="AG43">
            <v>78</v>
          </cell>
          <cell r="AH43">
            <v>3.3913043478260869</v>
          </cell>
          <cell r="AI43">
            <v>88</v>
          </cell>
          <cell r="AJ43">
            <v>315</v>
          </cell>
          <cell r="AK43">
            <v>3.5795454545454546</v>
          </cell>
        </row>
        <row r="44">
          <cell r="A44">
            <v>102221912</v>
          </cell>
          <cell r="B44" t="str">
            <v xml:space="preserve">Yuni Umrina </v>
          </cell>
          <cell r="C44">
            <v>102221912</v>
          </cell>
          <cell r="D44" t="str">
            <v>IV</v>
          </cell>
          <cell r="E44" t="str">
            <v>2023/2024</v>
          </cell>
          <cell r="F44" t="str">
            <v>2022/2023</v>
          </cell>
          <cell r="G44">
            <v>43</v>
          </cell>
          <cell r="H44" t="str">
            <v>A</v>
          </cell>
          <cell r="I44">
            <v>4</v>
          </cell>
          <cell r="J44">
            <v>12</v>
          </cell>
          <cell r="K44" t="str">
            <v>B</v>
          </cell>
          <cell r="L44">
            <v>3</v>
          </cell>
          <cell r="M44">
            <v>9</v>
          </cell>
          <cell r="N44" t="str">
            <v>B</v>
          </cell>
          <cell r="O44">
            <v>3</v>
          </cell>
          <cell r="P44">
            <v>9</v>
          </cell>
          <cell r="Q44" t="str">
            <v>A</v>
          </cell>
          <cell r="R44">
            <v>4</v>
          </cell>
          <cell r="S44">
            <v>12</v>
          </cell>
          <cell r="T44" t="str">
            <v>A</v>
          </cell>
          <cell r="U44">
            <v>4</v>
          </cell>
          <cell r="V44">
            <v>12</v>
          </cell>
          <cell r="W44" t="str">
            <v>A</v>
          </cell>
          <cell r="X44">
            <v>4</v>
          </cell>
          <cell r="Y44">
            <v>12</v>
          </cell>
          <cell r="Z44" t="str">
            <v>A</v>
          </cell>
          <cell r="AA44">
            <v>4</v>
          </cell>
          <cell r="AB44">
            <v>8</v>
          </cell>
          <cell r="AC44" t="str">
            <v>A</v>
          </cell>
          <cell r="AD44">
            <v>4</v>
          </cell>
          <cell r="AE44">
            <v>12</v>
          </cell>
          <cell r="AF44">
            <v>23</v>
          </cell>
          <cell r="AG44">
            <v>86</v>
          </cell>
          <cell r="AH44">
            <v>3.7391304347826089</v>
          </cell>
          <cell r="AI44">
            <v>88</v>
          </cell>
          <cell r="AJ44">
            <v>332</v>
          </cell>
          <cell r="AK44">
            <v>3.7727272727272729</v>
          </cell>
        </row>
        <row r="45">
          <cell r="A45">
            <v>106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23</v>
          </cell>
          <cell r="AG45">
            <v>0</v>
          </cell>
          <cell r="AH45">
            <v>0</v>
          </cell>
          <cell r="AI45">
            <v>88</v>
          </cell>
          <cell r="AJ45">
            <v>0</v>
          </cell>
          <cell r="AK45">
            <v>0</v>
          </cell>
        </row>
        <row r="46">
          <cell r="A46">
            <v>106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23</v>
          </cell>
          <cell r="AG46">
            <v>0</v>
          </cell>
          <cell r="AH46">
            <v>0</v>
          </cell>
          <cell r="AI46">
            <v>88</v>
          </cell>
          <cell r="AJ46">
            <v>0</v>
          </cell>
          <cell r="AK46">
            <v>0</v>
          </cell>
        </row>
        <row r="47">
          <cell r="A47">
            <v>106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23</v>
          </cell>
          <cell r="AG47">
            <v>0</v>
          </cell>
          <cell r="AH47">
            <v>0</v>
          </cell>
          <cell r="AI47">
            <v>88</v>
          </cell>
          <cell r="AJ47">
            <v>0</v>
          </cell>
          <cell r="AK47">
            <v>0</v>
          </cell>
        </row>
        <row r="48">
          <cell r="A48">
            <v>106</v>
          </cell>
          <cell r="B48" t="str">
            <v>Anah Nurzanah</v>
          </cell>
          <cell r="C48">
            <v>102221917</v>
          </cell>
          <cell r="D48" t="str">
            <v>IV</v>
          </cell>
          <cell r="E48" t="str">
            <v>2023/2024</v>
          </cell>
          <cell r="F48" t="str">
            <v>2022/2023</v>
          </cell>
          <cell r="G48">
            <v>47</v>
          </cell>
          <cell r="H48" t="str">
            <v>E</v>
          </cell>
          <cell r="I48">
            <v>0</v>
          </cell>
          <cell r="J48">
            <v>0</v>
          </cell>
          <cell r="K48" t="str">
            <v>E</v>
          </cell>
          <cell r="L48">
            <v>0</v>
          </cell>
          <cell r="M48">
            <v>0</v>
          </cell>
          <cell r="N48" t="str">
            <v>E</v>
          </cell>
          <cell r="O48">
            <v>0</v>
          </cell>
          <cell r="P48">
            <v>0</v>
          </cell>
          <cell r="Q48" t="str">
            <v>E</v>
          </cell>
          <cell r="R48">
            <v>0</v>
          </cell>
          <cell r="S48">
            <v>0</v>
          </cell>
          <cell r="T48" t="str">
            <v>E</v>
          </cell>
          <cell r="U48">
            <v>0</v>
          </cell>
          <cell r="V48">
            <v>0</v>
          </cell>
          <cell r="W48" t="str">
            <v>E</v>
          </cell>
          <cell r="X48">
            <v>0</v>
          </cell>
          <cell r="Y48">
            <v>0</v>
          </cell>
          <cell r="Z48" t="str">
            <v>E</v>
          </cell>
          <cell r="AA48">
            <v>0</v>
          </cell>
          <cell r="AB48">
            <v>0</v>
          </cell>
          <cell r="AC48" t="str">
            <v>E</v>
          </cell>
          <cell r="AD48">
            <v>0</v>
          </cell>
          <cell r="AE48">
            <v>0</v>
          </cell>
          <cell r="AF48">
            <v>23</v>
          </cell>
          <cell r="AG48">
            <v>0</v>
          </cell>
          <cell r="AH48">
            <v>0</v>
          </cell>
          <cell r="AI48">
            <v>88</v>
          </cell>
          <cell r="AJ48">
            <v>225</v>
          </cell>
          <cell r="AK48">
            <v>2.5568181818181817</v>
          </cell>
        </row>
        <row r="49">
          <cell r="A49">
            <v>106</v>
          </cell>
          <cell r="B49" t="str">
            <v xml:space="preserve">Ayu Safitri </v>
          </cell>
          <cell r="C49">
            <v>102221918</v>
          </cell>
          <cell r="D49" t="str">
            <v>IV</v>
          </cell>
          <cell r="E49" t="str">
            <v>2023/2024</v>
          </cell>
          <cell r="F49" t="str">
            <v>2022/2023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23</v>
          </cell>
          <cell r="AG49">
            <v>0</v>
          </cell>
          <cell r="AH49">
            <v>0</v>
          </cell>
          <cell r="AI49">
            <v>88</v>
          </cell>
          <cell r="AJ49">
            <v>0</v>
          </cell>
          <cell r="AK49">
            <v>0</v>
          </cell>
        </row>
        <row r="50">
          <cell r="A50">
            <v>106</v>
          </cell>
          <cell r="B50" t="str">
            <v xml:space="preserve">Beni Aryono </v>
          </cell>
          <cell r="C50">
            <v>102221919</v>
          </cell>
          <cell r="D50" t="str">
            <v>IV</v>
          </cell>
          <cell r="E50" t="str">
            <v>2023/2024</v>
          </cell>
          <cell r="F50" t="str">
            <v>2022/2023</v>
          </cell>
          <cell r="G50">
            <v>49</v>
          </cell>
          <cell r="H50" t="str">
            <v>B</v>
          </cell>
          <cell r="I50">
            <v>3</v>
          </cell>
          <cell r="J50">
            <v>9</v>
          </cell>
          <cell r="K50" t="str">
            <v>B</v>
          </cell>
          <cell r="L50">
            <v>3</v>
          </cell>
          <cell r="M50">
            <v>9</v>
          </cell>
          <cell r="N50" t="str">
            <v>B</v>
          </cell>
          <cell r="O50">
            <v>3</v>
          </cell>
          <cell r="P50">
            <v>9</v>
          </cell>
          <cell r="Q50" t="str">
            <v>B</v>
          </cell>
          <cell r="R50">
            <v>3</v>
          </cell>
          <cell r="S50">
            <v>9</v>
          </cell>
          <cell r="T50" t="str">
            <v>A</v>
          </cell>
          <cell r="U50">
            <v>4</v>
          </cell>
          <cell r="V50">
            <v>12</v>
          </cell>
          <cell r="W50" t="str">
            <v>A</v>
          </cell>
          <cell r="X50">
            <v>4</v>
          </cell>
          <cell r="Y50">
            <v>12</v>
          </cell>
          <cell r="Z50" t="str">
            <v>B</v>
          </cell>
          <cell r="AA50">
            <v>3</v>
          </cell>
          <cell r="AB50">
            <v>6</v>
          </cell>
          <cell r="AC50" t="str">
            <v>B</v>
          </cell>
          <cell r="AD50">
            <v>3</v>
          </cell>
          <cell r="AE50">
            <v>9</v>
          </cell>
          <cell r="AF50">
            <v>23</v>
          </cell>
          <cell r="AG50">
            <v>75</v>
          </cell>
          <cell r="AH50">
            <v>3.2608695652173911</v>
          </cell>
          <cell r="AI50">
            <v>88</v>
          </cell>
          <cell r="AJ50">
            <v>263</v>
          </cell>
          <cell r="AK50">
            <v>2.9886363636363638</v>
          </cell>
        </row>
        <row r="51">
          <cell r="A51">
            <v>106</v>
          </cell>
          <cell r="B51" t="str">
            <v>Bisri Mubarok</v>
          </cell>
          <cell r="C51">
            <v>102221920</v>
          </cell>
          <cell r="D51" t="str">
            <v>IV</v>
          </cell>
          <cell r="E51" t="str">
            <v>2023/2024</v>
          </cell>
          <cell r="F51" t="str">
            <v>2022/2023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23</v>
          </cell>
          <cell r="AG51">
            <v>0</v>
          </cell>
          <cell r="AH51">
            <v>0</v>
          </cell>
          <cell r="AI51">
            <v>88</v>
          </cell>
          <cell r="AJ51">
            <v>0</v>
          </cell>
          <cell r="AK51">
            <v>0</v>
          </cell>
        </row>
        <row r="52">
          <cell r="A52">
            <v>106</v>
          </cell>
          <cell r="B52" t="str">
            <v xml:space="preserve">Cahidin </v>
          </cell>
          <cell r="C52">
            <v>102221921</v>
          </cell>
          <cell r="D52" t="str">
            <v>IV</v>
          </cell>
          <cell r="E52" t="str">
            <v>2023/2024</v>
          </cell>
          <cell r="F52" t="str">
            <v>2022/2023</v>
          </cell>
          <cell r="G52">
            <v>51</v>
          </cell>
          <cell r="H52" t="str">
            <v>A</v>
          </cell>
          <cell r="I52">
            <v>4</v>
          </cell>
          <cell r="J52">
            <v>12</v>
          </cell>
          <cell r="K52" t="str">
            <v>A</v>
          </cell>
          <cell r="L52">
            <v>4</v>
          </cell>
          <cell r="M52">
            <v>12</v>
          </cell>
          <cell r="N52" t="str">
            <v>A</v>
          </cell>
          <cell r="O52">
            <v>4</v>
          </cell>
          <cell r="P52">
            <v>12</v>
          </cell>
          <cell r="Q52" t="str">
            <v>A</v>
          </cell>
          <cell r="R52">
            <v>4</v>
          </cell>
          <cell r="S52">
            <v>12</v>
          </cell>
          <cell r="T52" t="str">
            <v>A</v>
          </cell>
          <cell r="U52">
            <v>4</v>
          </cell>
          <cell r="V52">
            <v>12</v>
          </cell>
          <cell r="W52" t="str">
            <v>A</v>
          </cell>
          <cell r="X52">
            <v>4</v>
          </cell>
          <cell r="Y52">
            <v>12</v>
          </cell>
          <cell r="Z52" t="str">
            <v>A</v>
          </cell>
          <cell r="AA52">
            <v>4</v>
          </cell>
          <cell r="AB52">
            <v>8</v>
          </cell>
          <cell r="AC52" t="str">
            <v>A</v>
          </cell>
          <cell r="AD52">
            <v>4</v>
          </cell>
          <cell r="AE52">
            <v>12</v>
          </cell>
          <cell r="AF52">
            <v>23</v>
          </cell>
          <cell r="AG52">
            <v>92</v>
          </cell>
          <cell r="AH52">
            <v>4</v>
          </cell>
          <cell r="AI52">
            <v>88</v>
          </cell>
          <cell r="AJ52">
            <v>341</v>
          </cell>
          <cell r="AK52">
            <v>3.875</v>
          </cell>
        </row>
        <row r="53">
          <cell r="A53">
            <v>106</v>
          </cell>
          <cell r="B53" t="str">
            <v xml:space="preserve">Cahyono </v>
          </cell>
          <cell r="C53">
            <v>102221922</v>
          </cell>
          <cell r="D53" t="str">
            <v>IV</v>
          </cell>
          <cell r="E53" t="str">
            <v>2023/2024</v>
          </cell>
          <cell r="F53" t="str">
            <v>2022/2023</v>
          </cell>
          <cell r="G53">
            <v>52</v>
          </cell>
          <cell r="H53" t="str">
            <v>B</v>
          </cell>
          <cell r="I53">
            <v>3</v>
          </cell>
          <cell r="J53">
            <v>9</v>
          </cell>
          <cell r="K53" t="str">
            <v>C</v>
          </cell>
          <cell r="L53">
            <v>2</v>
          </cell>
          <cell r="M53">
            <v>6</v>
          </cell>
          <cell r="N53" t="str">
            <v>B</v>
          </cell>
          <cell r="O53">
            <v>3</v>
          </cell>
          <cell r="P53">
            <v>9</v>
          </cell>
          <cell r="Q53" t="str">
            <v>B</v>
          </cell>
          <cell r="R53">
            <v>3</v>
          </cell>
          <cell r="S53">
            <v>9</v>
          </cell>
          <cell r="T53" t="str">
            <v>A</v>
          </cell>
          <cell r="U53">
            <v>4</v>
          </cell>
          <cell r="V53">
            <v>12</v>
          </cell>
          <cell r="W53" t="str">
            <v>B</v>
          </cell>
          <cell r="X53">
            <v>3</v>
          </cell>
          <cell r="Y53">
            <v>9</v>
          </cell>
          <cell r="Z53" t="str">
            <v>B</v>
          </cell>
          <cell r="AA53">
            <v>3</v>
          </cell>
          <cell r="AB53">
            <v>6</v>
          </cell>
          <cell r="AC53" t="str">
            <v>A</v>
          </cell>
          <cell r="AD53">
            <v>4</v>
          </cell>
          <cell r="AE53">
            <v>12</v>
          </cell>
          <cell r="AF53">
            <v>23</v>
          </cell>
          <cell r="AG53">
            <v>72</v>
          </cell>
          <cell r="AH53">
            <v>3.1304347826086958</v>
          </cell>
          <cell r="AI53">
            <v>88</v>
          </cell>
          <cell r="AJ53">
            <v>304</v>
          </cell>
          <cell r="AK53">
            <v>3.4545454545454546</v>
          </cell>
        </row>
        <row r="54">
          <cell r="A54">
            <v>102221923</v>
          </cell>
          <cell r="B54" t="str">
            <v xml:space="preserve">Candra Heriyanto </v>
          </cell>
          <cell r="C54">
            <v>102221923</v>
          </cell>
          <cell r="D54" t="str">
            <v>IV</v>
          </cell>
          <cell r="E54" t="str">
            <v>2023/2024</v>
          </cell>
          <cell r="F54" t="str">
            <v>2022/2023</v>
          </cell>
          <cell r="G54">
            <v>53</v>
          </cell>
          <cell r="H54" t="str">
            <v>B</v>
          </cell>
          <cell r="I54">
            <v>3</v>
          </cell>
          <cell r="J54">
            <v>9</v>
          </cell>
          <cell r="K54" t="str">
            <v>C</v>
          </cell>
          <cell r="L54">
            <v>2</v>
          </cell>
          <cell r="M54">
            <v>6</v>
          </cell>
          <cell r="N54" t="str">
            <v>B</v>
          </cell>
          <cell r="O54">
            <v>3</v>
          </cell>
          <cell r="P54">
            <v>9</v>
          </cell>
          <cell r="Q54" t="str">
            <v>B</v>
          </cell>
          <cell r="R54">
            <v>3</v>
          </cell>
          <cell r="S54">
            <v>9</v>
          </cell>
          <cell r="T54" t="str">
            <v>A</v>
          </cell>
          <cell r="U54">
            <v>4</v>
          </cell>
          <cell r="V54">
            <v>12</v>
          </cell>
          <cell r="W54" t="str">
            <v>B</v>
          </cell>
          <cell r="X54">
            <v>3</v>
          </cell>
          <cell r="Y54">
            <v>9</v>
          </cell>
          <cell r="Z54" t="str">
            <v>B</v>
          </cell>
          <cell r="AA54">
            <v>3</v>
          </cell>
          <cell r="AB54">
            <v>6</v>
          </cell>
          <cell r="AC54" t="str">
            <v>B</v>
          </cell>
          <cell r="AD54">
            <v>3</v>
          </cell>
          <cell r="AE54">
            <v>9</v>
          </cell>
          <cell r="AF54">
            <v>23</v>
          </cell>
          <cell r="AG54">
            <v>69</v>
          </cell>
          <cell r="AH54">
            <v>3</v>
          </cell>
          <cell r="AI54">
            <v>88</v>
          </cell>
          <cell r="AJ54">
            <v>259</v>
          </cell>
          <cell r="AK54">
            <v>2.9431818181818183</v>
          </cell>
        </row>
        <row r="55">
          <cell r="A55">
            <v>106</v>
          </cell>
          <cell r="B55" t="str">
            <v>Dimas Prasetyo</v>
          </cell>
          <cell r="C55">
            <v>102221924</v>
          </cell>
          <cell r="D55" t="str">
            <v>IV</v>
          </cell>
          <cell r="E55" t="str">
            <v>2023/2024</v>
          </cell>
          <cell r="F55" t="str">
            <v>2022/2023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23</v>
          </cell>
          <cell r="AG55">
            <v>0</v>
          </cell>
          <cell r="AH55">
            <v>0</v>
          </cell>
          <cell r="AI55">
            <v>88</v>
          </cell>
          <cell r="AJ55">
            <v>0</v>
          </cell>
          <cell r="AK55">
            <v>0</v>
          </cell>
        </row>
        <row r="56">
          <cell r="A56">
            <v>106</v>
          </cell>
          <cell r="B56" t="str">
            <v xml:space="preserve">Dio Eko Purnomo </v>
          </cell>
          <cell r="C56">
            <v>102221925</v>
          </cell>
          <cell r="D56" t="str">
            <v>IV</v>
          </cell>
          <cell r="E56" t="str">
            <v>2023/2024</v>
          </cell>
          <cell r="F56" t="str">
            <v>2022/2023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23</v>
          </cell>
          <cell r="AG56">
            <v>0</v>
          </cell>
          <cell r="AH56">
            <v>0</v>
          </cell>
          <cell r="AI56">
            <v>88</v>
          </cell>
          <cell r="AJ56">
            <v>171</v>
          </cell>
          <cell r="AK56">
            <v>1.9431818181818181</v>
          </cell>
        </row>
        <row r="57">
          <cell r="A57">
            <v>106</v>
          </cell>
          <cell r="B57" t="str">
            <v>Hasan Hariri</v>
          </cell>
          <cell r="C57">
            <v>102221926</v>
          </cell>
          <cell r="D57" t="str">
            <v>IV</v>
          </cell>
          <cell r="E57" t="str">
            <v>2023/2024</v>
          </cell>
          <cell r="F57" t="str">
            <v>2022/2023</v>
          </cell>
          <cell r="G57">
            <v>56</v>
          </cell>
          <cell r="H57" t="str">
            <v>A</v>
          </cell>
          <cell r="I57">
            <v>4</v>
          </cell>
          <cell r="J57">
            <v>12</v>
          </cell>
          <cell r="K57" t="str">
            <v>A</v>
          </cell>
          <cell r="L57">
            <v>4</v>
          </cell>
          <cell r="M57">
            <v>12</v>
          </cell>
          <cell r="N57" t="str">
            <v>A</v>
          </cell>
          <cell r="O57">
            <v>4</v>
          </cell>
          <cell r="P57">
            <v>12</v>
          </cell>
          <cell r="Q57" t="str">
            <v>A</v>
          </cell>
          <cell r="R57">
            <v>4</v>
          </cell>
          <cell r="S57">
            <v>12</v>
          </cell>
          <cell r="T57" t="str">
            <v>A</v>
          </cell>
          <cell r="U57">
            <v>4</v>
          </cell>
          <cell r="V57">
            <v>12</v>
          </cell>
          <cell r="W57" t="str">
            <v>A</v>
          </cell>
          <cell r="X57">
            <v>4</v>
          </cell>
          <cell r="Y57">
            <v>12</v>
          </cell>
          <cell r="Z57" t="str">
            <v>A</v>
          </cell>
          <cell r="AA57">
            <v>4</v>
          </cell>
          <cell r="AB57">
            <v>8</v>
          </cell>
          <cell r="AC57" t="str">
            <v>A</v>
          </cell>
          <cell r="AD57">
            <v>4</v>
          </cell>
          <cell r="AE57">
            <v>12</v>
          </cell>
          <cell r="AF57">
            <v>23</v>
          </cell>
          <cell r="AG57">
            <v>92</v>
          </cell>
          <cell r="AH57">
            <v>4</v>
          </cell>
          <cell r="AI57">
            <v>88</v>
          </cell>
          <cell r="AJ57">
            <v>337</v>
          </cell>
          <cell r="AK57">
            <v>3.8295454545454546</v>
          </cell>
        </row>
        <row r="58">
          <cell r="A58">
            <v>106</v>
          </cell>
          <cell r="B58" t="str">
            <v xml:space="preserve">Ikbal </v>
          </cell>
          <cell r="C58">
            <v>102221927</v>
          </cell>
          <cell r="D58" t="str">
            <v>IV</v>
          </cell>
          <cell r="E58" t="str">
            <v>2023/2024</v>
          </cell>
          <cell r="F58" t="str">
            <v>2022/2023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23</v>
          </cell>
          <cell r="AG58">
            <v>0</v>
          </cell>
          <cell r="AH58">
            <v>0</v>
          </cell>
          <cell r="AI58">
            <v>88</v>
          </cell>
          <cell r="AJ58">
            <v>0</v>
          </cell>
          <cell r="AK58">
            <v>0</v>
          </cell>
        </row>
        <row r="59">
          <cell r="A59">
            <v>102221928</v>
          </cell>
          <cell r="B59" t="str">
            <v xml:space="preserve">Kosidah </v>
          </cell>
          <cell r="C59">
            <v>102221928</v>
          </cell>
          <cell r="D59" t="str">
            <v>IV</v>
          </cell>
          <cell r="E59" t="str">
            <v>2023/2024</v>
          </cell>
          <cell r="F59" t="str">
            <v>2022/2023</v>
          </cell>
          <cell r="G59">
            <v>58</v>
          </cell>
          <cell r="H59" t="str">
            <v>B</v>
          </cell>
          <cell r="I59">
            <v>3</v>
          </cell>
          <cell r="J59">
            <v>9</v>
          </cell>
          <cell r="K59" t="str">
            <v>B</v>
          </cell>
          <cell r="L59">
            <v>3</v>
          </cell>
          <cell r="M59">
            <v>9</v>
          </cell>
          <cell r="N59" t="str">
            <v>B</v>
          </cell>
          <cell r="O59">
            <v>3</v>
          </cell>
          <cell r="P59">
            <v>9</v>
          </cell>
          <cell r="Q59" t="str">
            <v>B</v>
          </cell>
          <cell r="R59">
            <v>3</v>
          </cell>
          <cell r="S59">
            <v>9</v>
          </cell>
          <cell r="T59" t="str">
            <v>A</v>
          </cell>
          <cell r="U59">
            <v>4</v>
          </cell>
          <cell r="V59">
            <v>12</v>
          </cell>
          <cell r="W59" t="str">
            <v>B</v>
          </cell>
          <cell r="X59">
            <v>3</v>
          </cell>
          <cell r="Y59">
            <v>9</v>
          </cell>
          <cell r="Z59" t="str">
            <v>B</v>
          </cell>
          <cell r="AA59">
            <v>3</v>
          </cell>
          <cell r="AB59">
            <v>6</v>
          </cell>
          <cell r="AC59" t="str">
            <v>A</v>
          </cell>
          <cell r="AD59">
            <v>4</v>
          </cell>
          <cell r="AE59">
            <v>12</v>
          </cell>
          <cell r="AF59">
            <v>23</v>
          </cell>
          <cell r="AG59">
            <v>75</v>
          </cell>
          <cell r="AH59">
            <v>3.2608695652173911</v>
          </cell>
          <cell r="AI59">
            <v>88</v>
          </cell>
          <cell r="AJ59">
            <v>309</v>
          </cell>
          <cell r="AK59">
            <v>3.5113636363636362</v>
          </cell>
        </row>
        <row r="60">
          <cell r="A60">
            <v>106</v>
          </cell>
          <cell r="B60" t="str">
            <v xml:space="preserve">Kosim </v>
          </cell>
          <cell r="C60">
            <v>102221929</v>
          </cell>
          <cell r="D60" t="str">
            <v>IV</v>
          </cell>
          <cell r="E60" t="str">
            <v>2023/2024</v>
          </cell>
          <cell r="F60" t="str">
            <v>2022/2023</v>
          </cell>
          <cell r="G60">
            <v>59</v>
          </cell>
          <cell r="H60" t="str">
            <v>E</v>
          </cell>
          <cell r="I60">
            <v>0</v>
          </cell>
          <cell r="J60">
            <v>0</v>
          </cell>
          <cell r="K60" t="str">
            <v>E</v>
          </cell>
          <cell r="L60">
            <v>0</v>
          </cell>
          <cell r="M60">
            <v>0</v>
          </cell>
          <cell r="N60" t="str">
            <v>E</v>
          </cell>
          <cell r="O60">
            <v>0</v>
          </cell>
          <cell r="P60">
            <v>0</v>
          </cell>
          <cell r="Q60" t="str">
            <v>E</v>
          </cell>
          <cell r="R60">
            <v>0</v>
          </cell>
          <cell r="S60">
            <v>0</v>
          </cell>
          <cell r="T60" t="str">
            <v>E</v>
          </cell>
          <cell r="U60">
            <v>0</v>
          </cell>
          <cell r="V60">
            <v>0</v>
          </cell>
          <cell r="W60" t="str">
            <v>E</v>
          </cell>
          <cell r="X60">
            <v>0</v>
          </cell>
          <cell r="Y60">
            <v>0</v>
          </cell>
          <cell r="Z60" t="str">
            <v>E</v>
          </cell>
          <cell r="AA60">
            <v>0</v>
          </cell>
          <cell r="AB60">
            <v>0</v>
          </cell>
          <cell r="AC60" t="str">
            <v>E</v>
          </cell>
          <cell r="AD60">
            <v>0</v>
          </cell>
          <cell r="AE60">
            <v>0</v>
          </cell>
          <cell r="AF60">
            <v>23</v>
          </cell>
          <cell r="AG60">
            <v>0</v>
          </cell>
          <cell r="AH60">
            <v>0</v>
          </cell>
          <cell r="AI60">
            <v>88</v>
          </cell>
          <cell r="AJ60">
            <v>169</v>
          </cell>
          <cell r="AK60">
            <v>1.9204545454545454</v>
          </cell>
        </row>
        <row r="61">
          <cell r="A61">
            <v>106</v>
          </cell>
          <cell r="B61" t="str">
            <v xml:space="preserve">Kusuma Sahid Hidayatullah </v>
          </cell>
          <cell r="C61">
            <v>102221930</v>
          </cell>
          <cell r="D61" t="str">
            <v>IV</v>
          </cell>
          <cell r="E61" t="str">
            <v>2023/2024</v>
          </cell>
          <cell r="F61" t="str">
            <v>2022/2023</v>
          </cell>
          <cell r="G61">
            <v>60</v>
          </cell>
          <cell r="H61" t="str">
            <v>B</v>
          </cell>
          <cell r="I61">
            <v>3</v>
          </cell>
          <cell r="J61">
            <v>9</v>
          </cell>
          <cell r="K61" t="str">
            <v>B</v>
          </cell>
          <cell r="L61">
            <v>3</v>
          </cell>
          <cell r="M61">
            <v>9</v>
          </cell>
          <cell r="N61" t="str">
            <v>B</v>
          </cell>
          <cell r="O61">
            <v>3</v>
          </cell>
          <cell r="P61">
            <v>9</v>
          </cell>
          <cell r="Q61" t="str">
            <v>B</v>
          </cell>
          <cell r="R61">
            <v>3</v>
          </cell>
          <cell r="S61">
            <v>9</v>
          </cell>
          <cell r="T61" t="str">
            <v>A</v>
          </cell>
          <cell r="U61">
            <v>4</v>
          </cell>
          <cell r="V61">
            <v>12</v>
          </cell>
          <cell r="W61" t="str">
            <v>B</v>
          </cell>
          <cell r="X61">
            <v>3</v>
          </cell>
          <cell r="Y61">
            <v>9</v>
          </cell>
          <cell r="Z61" t="str">
            <v>B</v>
          </cell>
          <cell r="AA61">
            <v>3</v>
          </cell>
          <cell r="AB61">
            <v>6</v>
          </cell>
          <cell r="AC61" t="str">
            <v>A</v>
          </cell>
          <cell r="AD61">
            <v>4</v>
          </cell>
          <cell r="AE61">
            <v>12</v>
          </cell>
          <cell r="AF61">
            <v>23</v>
          </cell>
          <cell r="AG61">
            <v>75</v>
          </cell>
          <cell r="AH61">
            <v>3.2608695652173911</v>
          </cell>
          <cell r="AI61">
            <v>88</v>
          </cell>
          <cell r="AJ61">
            <v>307</v>
          </cell>
          <cell r="AK61">
            <v>3.4886363636363638</v>
          </cell>
        </row>
        <row r="62">
          <cell r="A62">
            <v>106</v>
          </cell>
          <cell r="B62" t="str">
            <v>Masduki</v>
          </cell>
          <cell r="C62">
            <v>102221931</v>
          </cell>
          <cell r="D62" t="str">
            <v>IV</v>
          </cell>
          <cell r="E62" t="str">
            <v>2023/2024</v>
          </cell>
          <cell r="F62" t="str">
            <v>2022/2023</v>
          </cell>
          <cell r="G62">
            <v>61</v>
          </cell>
          <cell r="H62" t="str">
            <v>B</v>
          </cell>
          <cell r="I62">
            <v>3</v>
          </cell>
          <cell r="J62">
            <v>9</v>
          </cell>
          <cell r="K62" t="str">
            <v>B</v>
          </cell>
          <cell r="L62">
            <v>3</v>
          </cell>
          <cell r="M62">
            <v>9</v>
          </cell>
          <cell r="N62" t="str">
            <v>A</v>
          </cell>
          <cell r="O62">
            <v>4</v>
          </cell>
          <cell r="P62">
            <v>12</v>
          </cell>
          <cell r="Q62" t="str">
            <v>A</v>
          </cell>
          <cell r="R62">
            <v>4</v>
          </cell>
          <cell r="S62">
            <v>12</v>
          </cell>
          <cell r="T62" t="str">
            <v>A</v>
          </cell>
          <cell r="U62">
            <v>4</v>
          </cell>
          <cell r="V62">
            <v>12</v>
          </cell>
          <cell r="W62" t="str">
            <v>A</v>
          </cell>
          <cell r="X62">
            <v>4</v>
          </cell>
          <cell r="Y62">
            <v>12</v>
          </cell>
          <cell r="Z62" t="str">
            <v>A</v>
          </cell>
          <cell r="AA62">
            <v>4</v>
          </cell>
          <cell r="AB62">
            <v>8</v>
          </cell>
          <cell r="AC62" t="str">
            <v>A</v>
          </cell>
          <cell r="AD62">
            <v>4</v>
          </cell>
          <cell r="AE62">
            <v>12</v>
          </cell>
          <cell r="AF62">
            <v>23</v>
          </cell>
          <cell r="AG62">
            <v>86</v>
          </cell>
          <cell r="AH62">
            <v>3.7391304347826089</v>
          </cell>
          <cell r="AI62">
            <v>88</v>
          </cell>
          <cell r="AJ62">
            <v>336</v>
          </cell>
          <cell r="AK62">
            <v>3.8181818181818183</v>
          </cell>
        </row>
        <row r="63">
          <cell r="A63">
            <v>106</v>
          </cell>
          <cell r="B63" t="str">
            <v xml:space="preserve">Moh. Teguh Maulana </v>
          </cell>
          <cell r="C63">
            <v>102221932</v>
          </cell>
          <cell r="D63" t="str">
            <v>IV</v>
          </cell>
          <cell r="E63" t="str">
            <v>2023/2024</v>
          </cell>
          <cell r="F63" t="str">
            <v>2022/2023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23</v>
          </cell>
          <cell r="AG63">
            <v>0</v>
          </cell>
          <cell r="AH63">
            <v>0</v>
          </cell>
          <cell r="AI63">
            <v>88</v>
          </cell>
          <cell r="AJ63">
            <v>0</v>
          </cell>
          <cell r="AK63">
            <v>0</v>
          </cell>
        </row>
        <row r="64">
          <cell r="A64">
            <v>106</v>
          </cell>
          <cell r="B64" t="str">
            <v xml:space="preserve">Muhammad Fauzan Fikri </v>
          </cell>
          <cell r="C64">
            <v>102221933</v>
          </cell>
          <cell r="D64" t="str">
            <v>IV</v>
          </cell>
          <cell r="E64" t="str">
            <v>2023/2024</v>
          </cell>
          <cell r="F64" t="str">
            <v>2022/2023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23</v>
          </cell>
          <cell r="AG64">
            <v>0</v>
          </cell>
          <cell r="AH64">
            <v>0</v>
          </cell>
          <cell r="AI64">
            <v>88</v>
          </cell>
          <cell r="AJ64">
            <v>0</v>
          </cell>
          <cell r="AK64">
            <v>0</v>
          </cell>
        </row>
        <row r="65">
          <cell r="A65">
            <v>106</v>
          </cell>
          <cell r="B65" t="str">
            <v xml:space="preserve">Nur Hanizah </v>
          </cell>
          <cell r="C65">
            <v>102221934</v>
          </cell>
          <cell r="D65" t="str">
            <v>IV</v>
          </cell>
          <cell r="E65" t="str">
            <v>2023/2024</v>
          </cell>
          <cell r="F65" t="str">
            <v>2022/2023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23</v>
          </cell>
          <cell r="AG65">
            <v>0</v>
          </cell>
          <cell r="AH65">
            <v>0</v>
          </cell>
          <cell r="AI65">
            <v>88</v>
          </cell>
          <cell r="AJ65">
            <v>0</v>
          </cell>
          <cell r="AK65">
            <v>0</v>
          </cell>
        </row>
        <row r="66">
          <cell r="A66">
            <v>102221935</v>
          </cell>
          <cell r="B66" t="str">
            <v xml:space="preserve">Nurul Izati </v>
          </cell>
          <cell r="C66">
            <v>102221935</v>
          </cell>
          <cell r="D66" t="str">
            <v>IV</v>
          </cell>
          <cell r="E66" t="str">
            <v>2023/2024</v>
          </cell>
          <cell r="F66" t="str">
            <v>2022/2023</v>
          </cell>
          <cell r="G66">
            <v>65</v>
          </cell>
          <cell r="H66" t="str">
            <v>A</v>
          </cell>
          <cell r="I66">
            <v>4</v>
          </cell>
          <cell r="J66">
            <v>12</v>
          </cell>
          <cell r="K66" t="str">
            <v>B</v>
          </cell>
          <cell r="L66">
            <v>3</v>
          </cell>
          <cell r="M66">
            <v>9</v>
          </cell>
          <cell r="N66" t="str">
            <v>B</v>
          </cell>
          <cell r="O66">
            <v>3</v>
          </cell>
          <cell r="P66">
            <v>9</v>
          </cell>
          <cell r="Q66" t="str">
            <v>B</v>
          </cell>
          <cell r="R66">
            <v>3</v>
          </cell>
          <cell r="S66">
            <v>9</v>
          </cell>
          <cell r="T66" t="str">
            <v>A</v>
          </cell>
          <cell r="U66">
            <v>4</v>
          </cell>
          <cell r="V66">
            <v>12</v>
          </cell>
          <cell r="W66" t="str">
            <v>B</v>
          </cell>
          <cell r="X66">
            <v>3</v>
          </cell>
          <cell r="Y66">
            <v>9</v>
          </cell>
          <cell r="Z66" t="str">
            <v>B</v>
          </cell>
          <cell r="AA66">
            <v>3</v>
          </cell>
          <cell r="AB66">
            <v>6</v>
          </cell>
          <cell r="AC66" t="str">
            <v>B</v>
          </cell>
          <cell r="AD66">
            <v>3</v>
          </cell>
          <cell r="AE66">
            <v>9</v>
          </cell>
          <cell r="AF66">
            <v>23</v>
          </cell>
          <cell r="AG66">
            <v>75</v>
          </cell>
          <cell r="AH66">
            <v>3.2608695652173911</v>
          </cell>
          <cell r="AI66">
            <v>88</v>
          </cell>
          <cell r="AJ66">
            <v>280</v>
          </cell>
          <cell r="AK66">
            <v>3.1818181818181817</v>
          </cell>
        </row>
        <row r="67">
          <cell r="A67">
            <v>106</v>
          </cell>
          <cell r="B67" t="str">
            <v xml:space="preserve">Randim </v>
          </cell>
          <cell r="C67">
            <v>102221936</v>
          </cell>
          <cell r="D67" t="str">
            <v>IV</v>
          </cell>
          <cell r="E67" t="str">
            <v>2023/2024</v>
          </cell>
          <cell r="F67" t="str">
            <v>2022/2023</v>
          </cell>
          <cell r="G67">
            <v>66</v>
          </cell>
          <cell r="H67" t="str">
            <v>B</v>
          </cell>
          <cell r="I67">
            <v>3</v>
          </cell>
          <cell r="J67">
            <v>9</v>
          </cell>
          <cell r="K67" t="str">
            <v>B</v>
          </cell>
          <cell r="L67">
            <v>3</v>
          </cell>
          <cell r="M67">
            <v>9</v>
          </cell>
          <cell r="N67" t="str">
            <v>A</v>
          </cell>
          <cell r="O67">
            <v>4</v>
          </cell>
          <cell r="P67">
            <v>12</v>
          </cell>
          <cell r="Q67" t="str">
            <v>A</v>
          </cell>
          <cell r="R67">
            <v>4</v>
          </cell>
          <cell r="S67">
            <v>12</v>
          </cell>
          <cell r="T67" t="str">
            <v>A</v>
          </cell>
          <cell r="U67">
            <v>4</v>
          </cell>
          <cell r="V67">
            <v>12</v>
          </cell>
          <cell r="W67" t="str">
            <v>A</v>
          </cell>
          <cell r="X67">
            <v>4</v>
          </cell>
          <cell r="Y67">
            <v>12</v>
          </cell>
          <cell r="Z67" t="str">
            <v>A</v>
          </cell>
          <cell r="AA67">
            <v>4</v>
          </cell>
          <cell r="AB67">
            <v>8</v>
          </cell>
          <cell r="AC67" t="str">
            <v>A</v>
          </cell>
          <cell r="AD67">
            <v>4</v>
          </cell>
          <cell r="AE67">
            <v>12</v>
          </cell>
          <cell r="AF67">
            <v>23</v>
          </cell>
          <cell r="AG67">
            <v>86</v>
          </cell>
          <cell r="AH67">
            <v>3.7391304347826089</v>
          </cell>
          <cell r="AI67">
            <v>88</v>
          </cell>
          <cell r="AJ67">
            <v>339</v>
          </cell>
          <cell r="AK67">
            <v>3.8522727272727271</v>
          </cell>
        </row>
        <row r="68">
          <cell r="A68">
            <v>106</v>
          </cell>
          <cell r="B68" t="str">
            <v xml:space="preserve">Ropi'ah </v>
          </cell>
          <cell r="C68">
            <v>102221937</v>
          </cell>
          <cell r="D68" t="str">
            <v>IV</v>
          </cell>
          <cell r="E68" t="str">
            <v>2023/2024</v>
          </cell>
          <cell r="F68" t="str">
            <v>2022/2023</v>
          </cell>
          <cell r="G68">
            <v>67</v>
          </cell>
          <cell r="H68" t="str">
            <v>B</v>
          </cell>
          <cell r="I68">
            <v>3</v>
          </cell>
          <cell r="J68">
            <v>9</v>
          </cell>
          <cell r="K68" t="str">
            <v>B</v>
          </cell>
          <cell r="L68">
            <v>3</v>
          </cell>
          <cell r="M68">
            <v>9</v>
          </cell>
          <cell r="N68" t="str">
            <v>B</v>
          </cell>
          <cell r="O68">
            <v>3</v>
          </cell>
          <cell r="P68">
            <v>9</v>
          </cell>
          <cell r="Q68" t="str">
            <v>B</v>
          </cell>
          <cell r="R68">
            <v>3</v>
          </cell>
          <cell r="S68">
            <v>9</v>
          </cell>
          <cell r="T68" t="str">
            <v>A</v>
          </cell>
          <cell r="U68">
            <v>4</v>
          </cell>
          <cell r="V68">
            <v>12</v>
          </cell>
          <cell r="W68" t="str">
            <v>B</v>
          </cell>
          <cell r="X68">
            <v>3</v>
          </cell>
          <cell r="Y68">
            <v>9</v>
          </cell>
          <cell r="Z68" t="str">
            <v>B</v>
          </cell>
          <cell r="AA68">
            <v>3</v>
          </cell>
          <cell r="AB68">
            <v>6</v>
          </cell>
          <cell r="AC68" t="str">
            <v>A</v>
          </cell>
          <cell r="AD68">
            <v>4</v>
          </cell>
          <cell r="AE68">
            <v>12</v>
          </cell>
          <cell r="AF68">
            <v>23</v>
          </cell>
          <cell r="AG68">
            <v>75</v>
          </cell>
          <cell r="AH68">
            <v>3.2608695652173911</v>
          </cell>
          <cell r="AI68">
            <v>88</v>
          </cell>
          <cell r="AJ68">
            <v>324</v>
          </cell>
          <cell r="AK68">
            <v>3.6818181818181817</v>
          </cell>
        </row>
        <row r="69">
          <cell r="A69">
            <v>106</v>
          </cell>
          <cell r="B69" t="str">
            <v xml:space="preserve">Sobirin </v>
          </cell>
          <cell r="C69">
            <v>102221938</v>
          </cell>
          <cell r="D69" t="str">
            <v>IV</v>
          </cell>
          <cell r="E69" t="str">
            <v>2023/2024</v>
          </cell>
          <cell r="F69" t="str">
            <v>2022/2023</v>
          </cell>
          <cell r="G69">
            <v>68</v>
          </cell>
          <cell r="H69" t="str">
            <v>B</v>
          </cell>
          <cell r="I69">
            <v>3</v>
          </cell>
          <cell r="J69">
            <v>9</v>
          </cell>
          <cell r="K69" t="str">
            <v>B</v>
          </cell>
          <cell r="L69">
            <v>3</v>
          </cell>
          <cell r="M69">
            <v>9</v>
          </cell>
          <cell r="N69" t="str">
            <v>A</v>
          </cell>
          <cell r="O69">
            <v>4</v>
          </cell>
          <cell r="P69">
            <v>12</v>
          </cell>
          <cell r="Q69" t="str">
            <v>c</v>
          </cell>
          <cell r="R69">
            <v>2</v>
          </cell>
          <cell r="S69">
            <v>6</v>
          </cell>
          <cell r="T69" t="str">
            <v>A</v>
          </cell>
          <cell r="U69">
            <v>4</v>
          </cell>
          <cell r="V69">
            <v>12</v>
          </cell>
          <cell r="W69" t="str">
            <v>A</v>
          </cell>
          <cell r="X69">
            <v>4</v>
          </cell>
          <cell r="Y69">
            <v>12</v>
          </cell>
          <cell r="Z69" t="str">
            <v>c</v>
          </cell>
          <cell r="AA69">
            <v>2</v>
          </cell>
          <cell r="AB69">
            <v>4</v>
          </cell>
          <cell r="AC69" t="str">
            <v>A</v>
          </cell>
          <cell r="AD69">
            <v>4</v>
          </cell>
          <cell r="AE69">
            <v>12</v>
          </cell>
          <cell r="AF69">
            <v>23</v>
          </cell>
          <cell r="AG69">
            <v>76</v>
          </cell>
          <cell r="AH69">
            <v>3.3043478260869565</v>
          </cell>
          <cell r="AI69">
            <v>88</v>
          </cell>
          <cell r="AJ69">
            <v>324</v>
          </cell>
          <cell r="AK69">
            <v>3.6818181818181817</v>
          </cell>
        </row>
        <row r="70">
          <cell r="A70">
            <v>106</v>
          </cell>
          <cell r="B70" t="str">
            <v xml:space="preserve">Syaefullah </v>
          </cell>
          <cell r="C70">
            <v>102221939</v>
          </cell>
          <cell r="D70" t="str">
            <v>IV</v>
          </cell>
          <cell r="E70" t="str">
            <v>2023/2024</v>
          </cell>
          <cell r="F70" t="str">
            <v>2022/2023</v>
          </cell>
          <cell r="G70">
            <v>69</v>
          </cell>
          <cell r="H70" t="str">
            <v>B</v>
          </cell>
          <cell r="I70">
            <v>3</v>
          </cell>
          <cell r="J70">
            <v>9</v>
          </cell>
          <cell r="K70" t="str">
            <v>C</v>
          </cell>
          <cell r="L70">
            <v>2</v>
          </cell>
          <cell r="M70">
            <v>6</v>
          </cell>
          <cell r="N70" t="str">
            <v>B</v>
          </cell>
          <cell r="O70">
            <v>3</v>
          </cell>
          <cell r="P70">
            <v>9</v>
          </cell>
          <cell r="Q70" t="str">
            <v>B</v>
          </cell>
          <cell r="R70">
            <v>3</v>
          </cell>
          <cell r="S70">
            <v>9</v>
          </cell>
          <cell r="T70" t="str">
            <v>A</v>
          </cell>
          <cell r="U70">
            <v>4</v>
          </cell>
          <cell r="V70">
            <v>12</v>
          </cell>
          <cell r="W70" t="str">
            <v>A</v>
          </cell>
          <cell r="X70">
            <v>4</v>
          </cell>
          <cell r="Y70">
            <v>12</v>
          </cell>
          <cell r="Z70" t="str">
            <v>B</v>
          </cell>
          <cell r="AA70">
            <v>3</v>
          </cell>
          <cell r="AB70">
            <v>6</v>
          </cell>
          <cell r="AC70" t="str">
            <v>B</v>
          </cell>
          <cell r="AD70">
            <v>3</v>
          </cell>
          <cell r="AE70">
            <v>9</v>
          </cell>
          <cell r="AF70">
            <v>23</v>
          </cell>
          <cell r="AG70">
            <v>72</v>
          </cell>
          <cell r="AH70">
            <v>3.1304347826086958</v>
          </cell>
          <cell r="AI70">
            <v>88</v>
          </cell>
          <cell r="AJ70">
            <v>300</v>
          </cell>
          <cell r="AK70">
            <v>3.4090909090909092</v>
          </cell>
        </row>
        <row r="71">
          <cell r="A71">
            <v>106</v>
          </cell>
          <cell r="B71" t="str">
            <v xml:space="preserve">Tarsono </v>
          </cell>
          <cell r="C71">
            <v>102221940</v>
          </cell>
          <cell r="D71" t="str">
            <v>IV</v>
          </cell>
          <cell r="E71" t="str">
            <v>2023/2024</v>
          </cell>
          <cell r="F71" t="str">
            <v>2022/2023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23</v>
          </cell>
          <cell r="AG71">
            <v>0</v>
          </cell>
          <cell r="AH71">
            <v>0</v>
          </cell>
          <cell r="AI71">
            <v>88</v>
          </cell>
          <cell r="AJ71">
            <v>84</v>
          </cell>
          <cell r="AK71">
            <v>0.95454545454545459</v>
          </cell>
        </row>
        <row r="72">
          <cell r="A72">
            <v>102221941</v>
          </cell>
          <cell r="B72" t="str">
            <v xml:space="preserve">Tati Komariah </v>
          </cell>
          <cell r="C72">
            <v>102221941</v>
          </cell>
          <cell r="D72" t="str">
            <v>IV</v>
          </cell>
          <cell r="E72" t="str">
            <v>2023/2024</v>
          </cell>
          <cell r="F72" t="str">
            <v>2022/2023</v>
          </cell>
          <cell r="G72">
            <v>71</v>
          </cell>
          <cell r="H72" t="str">
            <v>B</v>
          </cell>
          <cell r="I72">
            <v>3</v>
          </cell>
          <cell r="J72">
            <v>9</v>
          </cell>
          <cell r="K72" t="str">
            <v>B</v>
          </cell>
          <cell r="L72">
            <v>3</v>
          </cell>
          <cell r="M72">
            <v>9</v>
          </cell>
          <cell r="N72" t="str">
            <v>B</v>
          </cell>
          <cell r="O72">
            <v>3</v>
          </cell>
          <cell r="P72">
            <v>9</v>
          </cell>
          <cell r="Q72" t="str">
            <v>B</v>
          </cell>
          <cell r="R72">
            <v>3</v>
          </cell>
          <cell r="S72">
            <v>9</v>
          </cell>
          <cell r="T72" t="str">
            <v>A</v>
          </cell>
          <cell r="U72">
            <v>4</v>
          </cell>
          <cell r="V72">
            <v>12</v>
          </cell>
          <cell r="W72" t="str">
            <v>B</v>
          </cell>
          <cell r="X72">
            <v>3</v>
          </cell>
          <cell r="Y72">
            <v>9</v>
          </cell>
          <cell r="Z72" t="str">
            <v>B</v>
          </cell>
          <cell r="AA72">
            <v>3</v>
          </cell>
          <cell r="AB72">
            <v>6</v>
          </cell>
          <cell r="AC72" t="str">
            <v>B</v>
          </cell>
          <cell r="AD72">
            <v>3</v>
          </cell>
          <cell r="AE72">
            <v>9</v>
          </cell>
          <cell r="AF72">
            <v>23</v>
          </cell>
          <cell r="AG72">
            <v>72</v>
          </cell>
          <cell r="AH72">
            <v>3.1304347826086958</v>
          </cell>
          <cell r="AI72">
            <v>88</v>
          </cell>
          <cell r="AJ72">
            <v>310</v>
          </cell>
          <cell r="AK72">
            <v>3.5227272727272729</v>
          </cell>
        </row>
        <row r="73">
          <cell r="A73">
            <v>106</v>
          </cell>
          <cell r="B73" t="str">
            <v>Wastim</v>
          </cell>
          <cell r="C73">
            <v>102221942</v>
          </cell>
          <cell r="D73" t="str">
            <v>IV</v>
          </cell>
          <cell r="E73" t="str">
            <v>2023/2024</v>
          </cell>
          <cell r="F73" t="str">
            <v>2022/2023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23</v>
          </cell>
          <cell r="AG73">
            <v>0</v>
          </cell>
          <cell r="AH73">
            <v>0</v>
          </cell>
          <cell r="AI73">
            <v>88</v>
          </cell>
          <cell r="AJ73">
            <v>0</v>
          </cell>
          <cell r="AK73">
            <v>0</v>
          </cell>
        </row>
        <row r="74">
          <cell r="A74">
            <v>106</v>
          </cell>
          <cell r="B74" t="str">
            <v xml:space="preserve">Widiana </v>
          </cell>
          <cell r="C74">
            <v>102221943</v>
          </cell>
          <cell r="D74" t="str">
            <v>IV</v>
          </cell>
          <cell r="E74" t="str">
            <v>2023/2024</v>
          </cell>
          <cell r="F74" t="str">
            <v>2022/2023</v>
          </cell>
          <cell r="G74">
            <v>73</v>
          </cell>
          <cell r="H74" t="str">
            <v>A</v>
          </cell>
          <cell r="I74">
            <v>4</v>
          </cell>
          <cell r="J74">
            <v>12</v>
          </cell>
          <cell r="K74" t="str">
            <v>A</v>
          </cell>
          <cell r="L74">
            <v>4</v>
          </cell>
          <cell r="M74">
            <v>12</v>
          </cell>
          <cell r="N74" t="str">
            <v>B</v>
          </cell>
          <cell r="O74">
            <v>3</v>
          </cell>
          <cell r="P74">
            <v>9</v>
          </cell>
          <cell r="Q74" t="str">
            <v>A</v>
          </cell>
          <cell r="R74">
            <v>4</v>
          </cell>
          <cell r="S74">
            <v>12</v>
          </cell>
          <cell r="T74" t="str">
            <v>A</v>
          </cell>
          <cell r="U74">
            <v>4</v>
          </cell>
          <cell r="V74">
            <v>12</v>
          </cell>
          <cell r="W74" t="str">
            <v>B</v>
          </cell>
          <cell r="X74">
            <v>3</v>
          </cell>
          <cell r="Y74">
            <v>9</v>
          </cell>
          <cell r="Z74" t="str">
            <v>A</v>
          </cell>
          <cell r="AA74">
            <v>4</v>
          </cell>
          <cell r="AB74">
            <v>8</v>
          </cell>
          <cell r="AC74" t="str">
            <v>A</v>
          </cell>
          <cell r="AD74">
            <v>4</v>
          </cell>
          <cell r="AE74">
            <v>12</v>
          </cell>
          <cell r="AF74">
            <v>23</v>
          </cell>
          <cell r="AG74">
            <v>86</v>
          </cell>
          <cell r="AH74">
            <v>3.7391304347826089</v>
          </cell>
          <cell r="AI74">
            <v>88</v>
          </cell>
          <cell r="AJ74">
            <v>341</v>
          </cell>
          <cell r="AK74">
            <v>3.875</v>
          </cell>
        </row>
        <row r="75">
          <cell r="A75">
            <v>106</v>
          </cell>
          <cell r="B75" t="str">
            <v xml:space="preserve">Yuda Adi Soleman </v>
          </cell>
          <cell r="C75">
            <v>102221944</v>
          </cell>
          <cell r="D75" t="str">
            <v>IV</v>
          </cell>
          <cell r="E75" t="str">
            <v>2023/2024</v>
          </cell>
          <cell r="F75" t="str">
            <v>2022/2023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23</v>
          </cell>
          <cell r="AG75">
            <v>0</v>
          </cell>
          <cell r="AH75">
            <v>0</v>
          </cell>
          <cell r="AI75">
            <v>88</v>
          </cell>
          <cell r="AJ75">
            <v>0</v>
          </cell>
          <cell r="AK75">
            <v>0</v>
          </cell>
        </row>
        <row r="76">
          <cell r="A76">
            <v>106</v>
          </cell>
          <cell r="B76" t="str">
            <v xml:space="preserve">Yuli Anisah </v>
          </cell>
          <cell r="C76">
            <v>102221945</v>
          </cell>
          <cell r="D76" t="str">
            <v>IV</v>
          </cell>
          <cell r="E76" t="str">
            <v>2023/2024</v>
          </cell>
          <cell r="F76" t="str">
            <v>2022/2023</v>
          </cell>
          <cell r="G76">
            <v>75</v>
          </cell>
          <cell r="H76" t="str">
            <v>A</v>
          </cell>
          <cell r="I76">
            <v>4</v>
          </cell>
          <cell r="J76">
            <v>12</v>
          </cell>
          <cell r="K76" t="str">
            <v>A</v>
          </cell>
          <cell r="L76">
            <v>4</v>
          </cell>
          <cell r="M76">
            <v>12</v>
          </cell>
          <cell r="N76" t="str">
            <v>B</v>
          </cell>
          <cell r="O76">
            <v>3</v>
          </cell>
          <cell r="P76">
            <v>9</v>
          </cell>
          <cell r="Q76" t="str">
            <v>A</v>
          </cell>
          <cell r="R76">
            <v>4</v>
          </cell>
          <cell r="S76">
            <v>12</v>
          </cell>
          <cell r="T76" t="str">
            <v>A</v>
          </cell>
          <cell r="U76">
            <v>4</v>
          </cell>
          <cell r="V76">
            <v>12</v>
          </cell>
          <cell r="W76" t="str">
            <v>B</v>
          </cell>
          <cell r="X76">
            <v>3</v>
          </cell>
          <cell r="Y76">
            <v>9</v>
          </cell>
          <cell r="Z76" t="str">
            <v>A</v>
          </cell>
          <cell r="AA76">
            <v>4</v>
          </cell>
          <cell r="AB76">
            <v>8</v>
          </cell>
          <cell r="AC76" t="str">
            <v>B</v>
          </cell>
          <cell r="AD76">
            <v>3</v>
          </cell>
          <cell r="AE76">
            <v>9</v>
          </cell>
          <cell r="AF76">
            <v>23</v>
          </cell>
          <cell r="AG76">
            <v>83</v>
          </cell>
          <cell r="AH76">
            <v>3.6086956521739131</v>
          </cell>
          <cell r="AI76">
            <v>88</v>
          </cell>
          <cell r="AJ76">
            <v>338</v>
          </cell>
          <cell r="AK76">
            <v>3.8409090909090908</v>
          </cell>
        </row>
        <row r="77">
          <cell r="A77">
            <v>106</v>
          </cell>
          <cell r="B77" t="str">
            <v xml:space="preserve">Nuryanto </v>
          </cell>
          <cell r="C77">
            <v>102221946</v>
          </cell>
          <cell r="D77" t="str">
            <v>IV</v>
          </cell>
          <cell r="E77" t="str">
            <v>2023/2024</v>
          </cell>
          <cell r="F77" t="str">
            <v>2022/2023</v>
          </cell>
          <cell r="G77">
            <v>76</v>
          </cell>
          <cell r="H77" t="str">
            <v>B</v>
          </cell>
          <cell r="I77">
            <v>3</v>
          </cell>
          <cell r="J77">
            <v>9</v>
          </cell>
          <cell r="K77" t="str">
            <v>C</v>
          </cell>
          <cell r="L77">
            <v>2</v>
          </cell>
          <cell r="M77">
            <v>6</v>
          </cell>
          <cell r="N77" t="str">
            <v>B</v>
          </cell>
          <cell r="O77">
            <v>3</v>
          </cell>
          <cell r="P77">
            <v>9</v>
          </cell>
          <cell r="Q77" t="str">
            <v>B</v>
          </cell>
          <cell r="R77">
            <v>3</v>
          </cell>
          <cell r="S77">
            <v>9</v>
          </cell>
          <cell r="T77" t="str">
            <v>A</v>
          </cell>
          <cell r="U77">
            <v>4</v>
          </cell>
          <cell r="V77">
            <v>12</v>
          </cell>
          <cell r="W77" t="str">
            <v>B</v>
          </cell>
          <cell r="X77">
            <v>3</v>
          </cell>
          <cell r="Y77">
            <v>9</v>
          </cell>
          <cell r="Z77" t="str">
            <v>B</v>
          </cell>
          <cell r="AA77">
            <v>3</v>
          </cell>
          <cell r="AB77">
            <v>6</v>
          </cell>
          <cell r="AC77" t="str">
            <v>B</v>
          </cell>
          <cell r="AD77">
            <v>3</v>
          </cell>
          <cell r="AE77">
            <v>9</v>
          </cell>
          <cell r="AF77">
            <v>23</v>
          </cell>
          <cell r="AG77">
            <v>69</v>
          </cell>
          <cell r="AH77">
            <v>3</v>
          </cell>
          <cell r="AI77">
            <v>88</v>
          </cell>
          <cell r="AJ77">
            <v>253</v>
          </cell>
          <cell r="AK77">
            <v>2.875</v>
          </cell>
        </row>
        <row r="78">
          <cell r="A78">
            <v>106</v>
          </cell>
          <cell r="B78" t="str">
            <v xml:space="preserve">Rizkita Ayu Dhia Cahyani </v>
          </cell>
          <cell r="C78">
            <v>102221947</v>
          </cell>
          <cell r="D78" t="str">
            <v>IV</v>
          </cell>
          <cell r="E78" t="str">
            <v>2023/2024</v>
          </cell>
          <cell r="F78" t="str">
            <v>2022/2023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23</v>
          </cell>
          <cell r="AG78">
            <v>0</v>
          </cell>
          <cell r="AH78">
            <v>0</v>
          </cell>
          <cell r="AI78">
            <v>88</v>
          </cell>
          <cell r="AJ78">
            <v>2</v>
          </cell>
          <cell r="AK78">
            <v>2.2727272727272728E-2</v>
          </cell>
        </row>
        <row r="79">
          <cell r="A79">
            <v>106</v>
          </cell>
          <cell r="B79" t="str">
            <v xml:space="preserve">Eko Mariyanto </v>
          </cell>
          <cell r="C79">
            <v>102221898</v>
          </cell>
          <cell r="D79" t="str">
            <v>IV</v>
          </cell>
          <cell r="E79" t="str">
            <v>2023/2024</v>
          </cell>
          <cell r="F79" t="str">
            <v>2022/2023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23</v>
          </cell>
          <cell r="AG79">
            <v>0</v>
          </cell>
          <cell r="AH79">
            <v>0</v>
          </cell>
          <cell r="AI79">
            <v>88</v>
          </cell>
          <cell r="AJ79">
            <v>0</v>
          </cell>
          <cell r="AK79">
            <v>0</v>
          </cell>
        </row>
        <row r="80">
          <cell r="A80">
            <v>106</v>
          </cell>
          <cell r="B80" t="str">
            <v xml:space="preserve">Monyta Surend </v>
          </cell>
          <cell r="C80">
            <v>102221948</v>
          </cell>
          <cell r="D80" t="str">
            <v>IV</v>
          </cell>
          <cell r="E80" t="str">
            <v>2023/2024</v>
          </cell>
          <cell r="F80" t="str">
            <v>2022/2023</v>
          </cell>
          <cell r="G80">
            <v>79</v>
          </cell>
          <cell r="H80" t="str">
            <v>B</v>
          </cell>
          <cell r="I80">
            <v>3</v>
          </cell>
          <cell r="J80">
            <v>9</v>
          </cell>
          <cell r="K80" t="str">
            <v>C</v>
          </cell>
          <cell r="L80">
            <v>2</v>
          </cell>
          <cell r="M80">
            <v>6</v>
          </cell>
          <cell r="N80" t="str">
            <v>c</v>
          </cell>
          <cell r="O80">
            <v>2</v>
          </cell>
          <cell r="P80">
            <v>6</v>
          </cell>
          <cell r="Q80" t="str">
            <v>B</v>
          </cell>
          <cell r="R80">
            <v>3</v>
          </cell>
          <cell r="S80">
            <v>9</v>
          </cell>
          <cell r="T80" t="str">
            <v>A</v>
          </cell>
          <cell r="U80">
            <v>4</v>
          </cell>
          <cell r="V80">
            <v>12</v>
          </cell>
          <cell r="W80" t="str">
            <v>c</v>
          </cell>
          <cell r="X80">
            <v>2</v>
          </cell>
          <cell r="Y80">
            <v>6</v>
          </cell>
          <cell r="Z80" t="str">
            <v>B</v>
          </cell>
          <cell r="AA80">
            <v>3</v>
          </cell>
          <cell r="AB80">
            <v>6</v>
          </cell>
          <cell r="AC80" t="str">
            <v>A</v>
          </cell>
          <cell r="AD80">
            <v>4</v>
          </cell>
          <cell r="AE80">
            <v>12</v>
          </cell>
          <cell r="AF80">
            <v>23</v>
          </cell>
          <cell r="AG80">
            <v>66</v>
          </cell>
          <cell r="AH80">
            <v>2.8695652173913042</v>
          </cell>
          <cell r="AI80">
            <v>88</v>
          </cell>
          <cell r="AJ80">
            <v>309</v>
          </cell>
          <cell r="AK80">
            <v>3.5113636363636362</v>
          </cell>
        </row>
        <row r="81">
          <cell r="A81">
            <v>106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23</v>
          </cell>
          <cell r="AG81">
            <v>0</v>
          </cell>
          <cell r="AH81">
            <v>0</v>
          </cell>
          <cell r="AI81">
            <v>88</v>
          </cell>
          <cell r="AJ81">
            <v>0</v>
          </cell>
          <cell r="AK81">
            <v>0</v>
          </cell>
        </row>
        <row r="82">
          <cell r="A82">
            <v>106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23</v>
          </cell>
          <cell r="AG82">
            <v>0</v>
          </cell>
          <cell r="AH82">
            <v>0</v>
          </cell>
          <cell r="AI82">
            <v>88</v>
          </cell>
          <cell r="AJ82">
            <v>0</v>
          </cell>
          <cell r="AK82">
            <v>0</v>
          </cell>
        </row>
        <row r="83">
          <cell r="A83">
            <v>106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23</v>
          </cell>
          <cell r="AG83">
            <v>0</v>
          </cell>
          <cell r="AH83">
            <v>0</v>
          </cell>
          <cell r="AI83">
            <v>88</v>
          </cell>
          <cell r="AJ83">
            <v>0</v>
          </cell>
          <cell r="AK83">
            <v>0</v>
          </cell>
        </row>
        <row r="84">
          <cell r="A84">
            <v>106</v>
          </cell>
          <cell r="B84" t="str">
            <v>Akhmad Faizul Haq</v>
          </cell>
          <cell r="C84">
            <v>102221949</v>
          </cell>
          <cell r="D84" t="str">
            <v>IV</v>
          </cell>
          <cell r="E84" t="str">
            <v>2023/2024</v>
          </cell>
          <cell r="F84" t="str">
            <v>2022/2023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23</v>
          </cell>
          <cell r="AG84">
            <v>0</v>
          </cell>
          <cell r="AH84">
            <v>0</v>
          </cell>
          <cell r="AI84">
            <v>88</v>
          </cell>
          <cell r="AJ84">
            <v>0</v>
          </cell>
          <cell r="AK84">
            <v>0</v>
          </cell>
        </row>
        <row r="85">
          <cell r="A85">
            <v>106</v>
          </cell>
          <cell r="B85" t="str">
            <v>Andre Ega Pratama</v>
          </cell>
          <cell r="C85">
            <v>102221950</v>
          </cell>
          <cell r="D85" t="str">
            <v>IV</v>
          </cell>
          <cell r="E85" t="str">
            <v>2023/2024</v>
          </cell>
          <cell r="F85" t="str">
            <v>2022/2023</v>
          </cell>
          <cell r="G85">
            <v>84</v>
          </cell>
          <cell r="H85" t="str">
            <v>B</v>
          </cell>
          <cell r="I85">
            <v>3</v>
          </cell>
          <cell r="J85">
            <v>9</v>
          </cell>
          <cell r="K85" t="str">
            <v>B</v>
          </cell>
          <cell r="L85">
            <v>3</v>
          </cell>
          <cell r="M85">
            <v>9</v>
          </cell>
          <cell r="N85" t="str">
            <v>C</v>
          </cell>
          <cell r="O85">
            <v>2</v>
          </cell>
          <cell r="P85">
            <v>6</v>
          </cell>
          <cell r="Q85" t="str">
            <v>B</v>
          </cell>
          <cell r="R85">
            <v>3</v>
          </cell>
          <cell r="S85">
            <v>9</v>
          </cell>
          <cell r="T85" t="str">
            <v>A</v>
          </cell>
          <cell r="U85">
            <v>4</v>
          </cell>
          <cell r="V85">
            <v>12</v>
          </cell>
          <cell r="W85" t="str">
            <v>B</v>
          </cell>
          <cell r="X85">
            <v>3</v>
          </cell>
          <cell r="Y85">
            <v>9</v>
          </cell>
          <cell r="Z85" t="str">
            <v>B</v>
          </cell>
          <cell r="AA85">
            <v>3</v>
          </cell>
          <cell r="AB85">
            <v>6</v>
          </cell>
          <cell r="AC85" t="str">
            <v>B</v>
          </cell>
          <cell r="AD85">
            <v>3</v>
          </cell>
          <cell r="AE85">
            <v>9</v>
          </cell>
          <cell r="AF85">
            <v>23</v>
          </cell>
          <cell r="AG85">
            <v>69</v>
          </cell>
          <cell r="AH85">
            <v>3</v>
          </cell>
          <cell r="AI85">
            <v>88</v>
          </cell>
          <cell r="AJ85">
            <v>291</v>
          </cell>
          <cell r="AK85">
            <v>3.3068181818181817</v>
          </cell>
        </row>
        <row r="86">
          <cell r="A86">
            <v>106</v>
          </cell>
          <cell r="B86" t="str">
            <v xml:space="preserve">Andri Hermawan </v>
          </cell>
          <cell r="C86">
            <v>102221951</v>
          </cell>
          <cell r="D86" t="str">
            <v>IV</v>
          </cell>
          <cell r="E86" t="str">
            <v>2023/2024</v>
          </cell>
          <cell r="F86" t="str">
            <v>2022/2023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23</v>
          </cell>
          <cell r="AG86">
            <v>0</v>
          </cell>
          <cell r="AH86">
            <v>0</v>
          </cell>
          <cell r="AI86">
            <v>88</v>
          </cell>
          <cell r="AJ86">
            <v>0</v>
          </cell>
          <cell r="AK86">
            <v>0</v>
          </cell>
        </row>
        <row r="87">
          <cell r="A87">
            <v>106</v>
          </cell>
          <cell r="B87" t="str">
            <v xml:space="preserve">Aryo Mukti Sisnanto </v>
          </cell>
          <cell r="C87">
            <v>102221952</v>
          </cell>
          <cell r="D87" t="str">
            <v>IV</v>
          </cell>
          <cell r="E87" t="str">
            <v>2023/2024</v>
          </cell>
          <cell r="F87" t="str">
            <v>2022/2023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23</v>
          </cell>
          <cell r="AG87">
            <v>0</v>
          </cell>
          <cell r="AH87">
            <v>0</v>
          </cell>
          <cell r="AI87">
            <v>88</v>
          </cell>
          <cell r="AJ87">
            <v>0</v>
          </cell>
          <cell r="AK87">
            <v>0</v>
          </cell>
        </row>
        <row r="88">
          <cell r="A88">
            <v>102221953</v>
          </cell>
          <cell r="B88" t="str">
            <v xml:space="preserve">Beril Malisi </v>
          </cell>
          <cell r="C88">
            <v>102221953</v>
          </cell>
          <cell r="D88" t="str">
            <v>IV</v>
          </cell>
          <cell r="E88" t="str">
            <v>2023/2024</v>
          </cell>
          <cell r="F88" t="str">
            <v>2022/2023</v>
          </cell>
          <cell r="G88">
            <v>87</v>
          </cell>
          <cell r="H88" t="str">
            <v>C</v>
          </cell>
          <cell r="I88">
            <v>2</v>
          </cell>
          <cell r="J88">
            <v>6</v>
          </cell>
          <cell r="K88" t="str">
            <v>C</v>
          </cell>
          <cell r="L88">
            <v>2</v>
          </cell>
          <cell r="M88">
            <v>6</v>
          </cell>
          <cell r="O88">
            <v>0</v>
          </cell>
          <cell r="P88">
            <v>0</v>
          </cell>
          <cell r="Q88" t="str">
            <v>C</v>
          </cell>
          <cell r="R88">
            <v>2</v>
          </cell>
          <cell r="S88">
            <v>6</v>
          </cell>
          <cell r="T88" t="str">
            <v>B</v>
          </cell>
          <cell r="U88">
            <v>3</v>
          </cell>
          <cell r="V88">
            <v>9</v>
          </cell>
          <cell r="X88">
            <v>0</v>
          </cell>
          <cell r="Y88">
            <v>0</v>
          </cell>
          <cell r="Z88" t="str">
            <v>B</v>
          </cell>
          <cell r="AA88">
            <v>3</v>
          </cell>
          <cell r="AB88">
            <v>6</v>
          </cell>
          <cell r="AC88" t="str">
            <v>B</v>
          </cell>
          <cell r="AD88">
            <v>3</v>
          </cell>
          <cell r="AE88">
            <v>9</v>
          </cell>
          <cell r="AF88">
            <v>23</v>
          </cell>
          <cell r="AG88">
            <v>42</v>
          </cell>
          <cell r="AH88">
            <v>1.826086956521739</v>
          </cell>
          <cell r="AI88">
            <v>88</v>
          </cell>
          <cell r="AJ88">
            <v>225</v>
          </cell>
          <cell r="AK88">
            <v>2.5568181818181817</v>
          </cell>
        </row>
        <row r="89">
          <cell r="A89">
            <v>102221954</v>
          </cell>
          <cell r="B89" t="str">
            <v>Dewi Ayuningtias</v>
          </cell>
          <cell r="C89">
            <v>102221954</v>
          </cell>
          <cell r="D89" t="str">
            <v>IV</v>
          </cell>
          <cell r="E89" t="str">
            <v>2023/2024</v>
          </cell>
          <cell r="F89" t="str">
            <v>2022/2023</v>
          </cell>
          <cell r="G89">
            <v>88</v>
          </cell>
          <cell r="H89" t="str">
            <v>B</v>
          </cell>
          <cell r="I89">
            <v>3</v>
          </cell>
          <cell r="J89">
            <v>9</v>
          </cell>
          <cell r="K89" t="str">
            <v>A</v>
          </cell>
          <cell r="L89">
            <v>4</v>
          </cell>
          <cell r="M89">
            <v>12</v>
          </cell>
          <cell r="N89" t="str">
            <v>B</v>
          </cell>
          <cell r="O89">
            <v>3</v>
          </cell>
          <cell r="P89">
            <v>9</v>
          </cell>
          <cell r="Q89" t="str">
            <v>A</v>
          </cell>
          <cell r="R89">
            <v>4</v>
          </cell>
          <cell r="S89">
            <v>12</v>
          </cell>
          <cell r="T89" t="str">
            <v>A</v>
          </cell>
          <cell r="U89">
            <v>4</v>
          </cell>
          <cell r="V89">
            <v>12</v>
          </cell>
          <cell r="W89" t="str">
            <v>A</v>
          </cell>
          <cell r="X89">
            <v>4</v>
          </cell>
          <cell r="Y89">
            <v>12</v>
          </cell>
          <cell r="Z89" t="str">
            <v>A</v>
          </cell>
          <cell r="AA89">
            <v>4</v>
          </cell>
          <cell r="AB89">
            <v>8</v>
          </cell>
          <cell r="AC89" t="str">
            <v>A</v>
          </cell>
          <cell r="AD89">
            <v>4</v>
          </cell>
          <cell r="AE89">
            <v>12</v>
          </cell>
          <cell r="AF89">
            <v>23</v>
          </cell>
          <cell r="AG89">
            <v>86</v>
          </cell>
          <cell r="AH89">
            <v>3.7391304347826089</v>
          </cell>
          <cell r="AI89">
            <v>88</v>
          </cell>
          <cell r="AJ89">
            <v>341</v>
          </cell>
          <cell r="AK89">
            <v>3.875</v>
          </cell>
        </row>
        <row r="90">
          <cell r="A90">
            <v>102221955</v>
          </cell>
          <cell r="B90" t="str">
            <v>Indri Dwi Rahayu</v>
          </cell>
          <cell r="C90">
            <v>102221955</v>
          </cell>
          <cell r="D90" t="str">
            <v>IV</v>
          </cell>
          <cell r="E90" t="str">
            <v>2023/2024</v>
          </cell>
          <cell r="F90" t="str">
            <v>2022/2023</v>
          </cell>
          <cell r="G90">
            <v>89</v>
          </cell>
          <cell r="H90" t="str">
            <v>B</v>
          </cell>
          <cell r="I90">
            <v>3</v>
          </cell>
          <cell r="J90">
            <v>9</v>
          </cell>
          <cell r="K90" t="str">
            <v>A</v>
          </cell>
          <cell r="L90">
            <v>4</v>
          </cell>
          <cell r="M90">
            <v>12</v>
          </cell>
          <cell r="N90" t="str">
            <v>B</v>
          </cell>
          <cell r="O90">
            <v>3</v>
          </cell>
          <cell r="P90">
            <v>9</v>
          </cell>
          <cell r="Q90" t="str">
            <v>A</v>
          </cell>
          <cell r="R90">
            <v>4</v>
          </cell>
          <cell r="S90">
            <v>12</v>
          </cell>
          <cell r="T90" t="str">
            <v>A</v>
          </cell>
          <cell r="U90">
            <v>4</v>
          </cell>
          <cell r="V90">
            <v>12</v>
          </cell>
          <cell r="W90" t="str">
            <v>A</v>
          </cell>
          <cell r="X90">
            <v>4</v>
          </cell>
          <cell r="Y90">
            <v>12</v>
          </cell>
          <cell r="Z90" t="str">
            <v>A</v>
          </cell>
          <cell r="AA90">
            <v>4</v>
          </cell>
          <cell r="AB90">
            <v>8</v>
          </cell>
          <cell r="AC90" t="str">
            <v>A</v>
          </cell>
          <cell r="AD90">
            <v>4</v>
          </cell>
          <cell r="AE90">
            <v>12</v>
          </cell>
          <cell r="AF90">
            <v>23</v>
          </cell>
          <cell r="AG90">
            <v>86</v>
          </cell>
          <cell r="AH90">
            <v>3.7391304347826089</v>
          </cell>
          <cell r="AI90">
            <v>88</v>
          </cell>
          <cell r="AJ90">
            <v>341</v>
          </cell>
          <cell r="AK90">
            <v>3.875</v>
          </cell>
        </row>
        <row r="91">
          <cell r="A91">
            <v>106</v>
          </cell>
          <cell r="B91" t="str">
            <v xml:space="preserve">Jaya Mulya </v>
          </cell>
          <cell r="C91">
            <v>102221956</v>
          </cell>
          <cell r="D91" t="str">
            <v>IV</v>
          </cell>
          <cell r="E91" t="str">
            <v>2023/2024</v>
          </cell>
          <cell r="F91" t="str">
            <v>2022/2023</v>
          </cell>
          <cell r="G91">
            <v>90</v>
          </cell>
          <cell r="H91" t="str">
            <v>B</v>
          </cell>
          <cell r="I91">
            <v>3</v>
          </cell>
          <cell r="J91">
            <v>9</v>
          </cell>
          <cell r="K91" t="str">
            <v>C</v>
          </cell>
          <cell r="L91">
            <v>2</v>
          </cell>
          <cell r="M91">
            <v>6</v>
          </cell>
          <cell r="N91" t="str">
            <v>C</v>
          </cell>
          <cell r="O91">
            <v>2</v>
          </cell>
          <cell r="P91">
            <v>6</v>
          </cell>
          <cell r="Q91" t="str">
            <v>B</v>
          </cell>
          <cell r="R91">
            <v>3</v>
          </cell>
          <cell r="S91">
            <v>9</v>
          </cell>
          <cell r="T91" t="str">
            <v>A</v>
          </cell>
          <cell r="U91">
            <v>4</v>
          </cell>
          <cell r="V91">
            <v>12</v>
          </cell>
          <cell r="W91" t="str">
            <v>C</v>
          </cell>
          <cell r="X91">
            <v>2</v>
          </cell>
          <cell r="Y91">
            <v>6</v>
          </cell>
          <cell r="Z91" t="str">
            <v>B</v>
          </cell>
          <cell r="AA91">
            <v>3</v>
          </cell>
          <cell r="AB91">
            <v>6</v>
          </cell>
          <cell r="AC91" t="str">
            <v>B</v>
          </cell>
          <cell r="AD91">
            <v>3</v>
          </cell>
          <cell r="AE91">
            <v>9</v>
          </cell>
          <cell r="AF91">
            <v>23</v>
          </cell>
          <cell r="AG91">
            <v>63</v>
          </cell>
          <cell r="AH91">
            <v>2.7391304347826089</v>
          </cell>
          <cell r="AI91">
            <v>88</v>
          </cell>
          <cell r="AJ91">
            <v>280</v>
          </cell>
          <cell r="AK91">
            <v>3.1818181818181817</v>
          </cell>
        </row>
        <row r="92">
          <cell r="A92">
            <v>106</v>
          </cell>
          <cell r="B92" t="str">
            <v xml:space="preserve">Moh. Arief Fajarudin </v>
          </cell>
          <cell r="C92">
            <v>102221957</v>
          </cell>
          <cell r="D92" t="str">
            <v>IV</v>
          </cell>
          <cell r="E92" t="str">
            <v>2023/2024</v>
          </cell>
          <cell r="F92" t="str">
            <v>2022/2023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23</v>
          </cell>
          <cell r="AG92">
            <v>0</v>
          </cell>
          <cell r="AH92">
            <v>0</v>
          </cell>
          <cell r="AI92">
            <v>88</v>
          </cell>
          <cell r="AJ92">
            <v>0</v>
          </cell>
          <cell r="AK92">
            <v>0</v>
          </cell>
        </row>
        <row r="93">
          <cell r="A93">
            <v>106</v>
          </cell>
          <cell r="B93" t="str">
            <v xml:space="preserve">Nur Rokman </v>
          </cell>
          <cell r="C93">
            <v>102221963</v>
          </cell>
          <cell r="D93" t="str">
            <v>IV</v>
          </cell>
          <cell r="E93" t="str">
            <v>2023/2024</v>
          </cell>
          <cell r="F93" t="str">
            <v>2022/2023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23</v>
          </cell>
          <cell r="AG93">
            <v>0</v>
          </cell>
          <cell r="AH93">
            <v>0</v>
          </cell>
          <cell r="AI93">
            <v>88</v>
          </cell>
          <cell r="AJ93">
            <v>0</v>
          </cell>
          <cell r="AK93">
            <v>0</v>
          </cell>
        </row>
        <row r="94">
          <cell r="A94">
            <v>102221958</v>
          </cell>
          <cell r="B94" t="str">
            <v xml:space="preserve">Retno Ayu Ambar Wati </v>
          </cell>
          <cell r="C94">
            <v>102221958</v>
          </cell>
          <cell r="D94" t="str">
            <v>IV</v>
          </cell>
          <cell r="E94" t="str">
            <v>2023/2024</v>
          </cell>
          <cell r="F94" t="str">
            <v>2022/2023</v>
          </cell>
          <cell r="G94">
            <v>93</v>
          </cell>
          <cell r="H94" t="str">
            <v>B</v>
          </cell>
          <cell r="I94">
            <v>3</v>
          </cell>
          <cell r="J94">
            <v>9</v>
          </cell>
          <cell r="K94" t="str">
            <v>A</v>
          </cell>
          <cell r="L94">
            <v>4</v>
          </cell>
          <cell r="M94">
            <v>12</v>
          </cell>
          <cell r="N94" t="str">
            <v>B</v>
          </cell>
          <cell r="O94">
            <v>3</v>
          </cell>
          <cell r="P94">
            <v>9</v>
          </cell>
          <cell r="Q94" t="str">
            <v>A</v>
          </cell>
          <cell r="R94">
            <v>4</v>
          </cell>
          <cell r="S94">
            <v>12</v>
          </cell>
          <cell r="T94" t="str">
            <v>A</v>
          </cell>
          <cell r="U94">
            <v>4</v>
          </cell>
          <cell r="V94">
            <v>12</v>
          </cell>
          <cell r="W94" t="str">
            <v>A</v>
          </cell>
          <cell r="X94">
            <v>4</v>
          </cell>
          <cell r="Y94">
            <v>12</v>
          </cell>
          <cell r="Z94" t="str">
            <v>A</v>
          </cell>
          <cell r="AA94">
            <v>4</v>
          </cell>
          <cell r="AB94">
            <v>8</v>
          </cell>
          <cell r="AC94" t="str">
            <v>A</v>
          </cell>
          <cell r="AD94">
            <v>4</v>
          </cell>
          <cell r="AE94">
            <v>12</v>
          </cell>
          <cell r="AF94">
            <v>23</v>
          </cell>
          <cell r="AG94">
            <v>86</v>
          </cell>
          <cell r="AH94">
            <v>3.7391304347826089</v>
          </cell>
          <cell r="AI94">
            <v>88</v>
          </cell>
          <cell r="AJ94">
            <v>341</v>
          </cell>
          <cell r="AK94">
            <v>3.875</v>
          </cell>
        </row>
        <row r="95">
          <cell r="A95">
            <v>106</v>
          </cell>
          <cell r="B95" t="str">
            <v xml:space="preserve">Siska Indriyani </v>
          </cell>
          <cell r="C95">
            <v>102221959</v>
          </cell>
          <cell r="D95" t="str">
            <v>IV</v>
          </cell>
          <cell r="E95" t="str">
            <v>2023/2024</v>
          </cell>
          <cell r="F95" t="str">
            <v>2022/2023</v>
          </cell>
          <cell r="G95">
            <v>94</v>
          </cell>
          <cell r="H95" t="str">
            <v>B</v>
          </cell>
          <cell r="I95">
            <v>3</v>
          </cell>
          <cell r="J95">
            <v>9</v>
          </cell>
          <cell r="K95" t="str">
            <v>B</v>
          </cell>
          <cell r="L95">
            <v>3</v>
          </cell>
          <cell r="M95">
            <v>9</v>
          </cell>
          <cell r="N95" t="str">
            <v>C</v>
          </cell>
          <cell r="O95">
            <v>2</v>
          </cell>
          <cell r="P95">
            <v>6</v>
          </cell>
          <cell r="Q95" t="str">
            <v>B</v>
          </cell>
          <cell r="R95">
            <v>3</v>
          </cell>
          <cell r="S95">
            <v>9</v>
          </cell>
          <cell r="T95" t="str">
            <v>A</v>
          </cell>
          <cell r="U95">
            <v>4</v>
          </cell>
          <cell r="V95">
            <v>12</v>
          </cell>
          <cell r="W95" t="str">
            <v>C</v>
          </cell>
          <cell r="X95">
            <v>2</v>
          </cell>
          <cell r="Y95">
            <v>6</v>
          </cell>
          <cell r="Z95" t="str">
            <v>B</v>
          </cell>
          <cell r="AA95">
            <v>3</v>
          </cell>
          <cell r="AB95">
            <v>6</v>
          </cell>
          <cell r="AC95" t="str">
            <v>A</v>
          </cell>
          <cell r="AD95">
            <v>4</v>
          </cell>
          <cell r="AE95">
            <v>12</v>
          </cell>
          <cell r="AF95">
            <v>23</v>
          </cell>
          <cell r="AG95">
            <v>69</v>
          </cell>
          <cell r="AH95">
            <v>3</v>
          </cell>
          <cell r="AI95">
            <v>88</v>
          </cell>
          <cell r="AJ95">
            <v>309</v>
          </cell>
          <cell r="AK95">
            <v>3.5113636363636362</v>
          </cell>
        </row>
        <row r="96">
          <cell r="A96">
            <v>102221960</v>
          </cell>
          <cell r="B96" t="str">
            <v xml:space="preserve">Siti Mahmudah </v>
          </cell>
          <cell r="C96">
            <v>102221960</v>
          </cell>
          <cell r="D96" t="str">
            <v>IV</v>
          </cell>
          <cell r="E96" t="str">
            <v>2023/2024</v>
          </cell>
          <cell r="F96" t="str">
            <v>2022/2023</v>
          </cell>
          <cell r="G96">
            <v>95</v>
          </cell>
          <cell r="H96" t="str">
            <v>B</v>
          </cell>
          <cell r="I96">
            <v>3</v>
          </cell>
          <cell r="J96">
            <v>9</v>
          </cell>
          <cell r="K96" t="str">
            <v>B</v>
          </cell>
          <cell r="L96">
            <v>3</v>
          </cell>
          <cell r="M96">
            <v>9</v>
          </cell>
          <cell r="N96" t="str">
            <v>B</v>
          </cell>
          <cell r="O96">
            <v>3</v>
          </cell>
          <cell r="P96">
            <v>9</v>
          </cell>
          <cell r="Q96" t="str">
            <v>B</v>
          </cell>
          <cell r="R96">
            <v>3</v>
          </cell>
          <cell r="S96">
            <v>9</v>
          </cell>
          <cell r="T96" t="str">
            <v>A</v>
          </cell>
          <cell r="U96">
            <v>4</v>
          </cell>
          <cell r="V96">
            <v>12</v>
          </cell>
          <cell r="W96" t="str">
            <v>B</v>
          </cell>
          <cell r="X96">
            <v>3</v>
          </cell>
          <cell r="Y96">
            <v>9</v>
          </cell>
          <cell r="Z96" t="str">
            <v>A</v>
          </cell>
          <cell r="AA96">
            <v>4</v>
          </cell>
          <cell r="AB96">
            <v>8</v>
          </cell>
          <cell r="AC96" t="str">
            <v>A</v>
          </cell>
          <cell r="AD96">
            <v>4</v>
          </cell>
          <cell r="AE96">
            <v>12</v>
          </cell>
          <cell r="AF96">
            <v>23</v>
          </cell>
          <cell r="AG96">
            <v>77</v>
          </cell>
          <cell r="AH96">
            <v>3.347826086956522</v>
          </cell>
          <cell r="AI96">
            <v>88</v>
          </cell>
          <cell r="AJ96">
            <v>318</v>
          </cell>
          <cell r="AK96">
            <v>3.6136363636363638</v>
          </cell>
        </row>
        <row r="97">
          <cell r="A97">
            <v>106</v>
          </cell>
          <cell r="B97" t="str">
            <v xml:space="preserve">Sutirta </v>
          </cell>
          <cell r="C97">
            <v>102221965</v>
          </cell>
          <cell r="D97" t="str">
            <v>IV</v>
          </cell>
          <cell r="E97" t="str">
            <v>2023/2024</v>
          </cell>
          <cell r="F97" t="str">
            <v>2022/2023</v>
          </cell>
          <cell r="G97">
            <v>96</v>
          </cell>
          <cell r="H97" t="str">
            <v>B</v>
          </cell>
          <cell r="I97">
            <v>3</v>
          </cell>
          <cell r="J97">
            <v>9</v>
          </cell>
          <cell r="K97" t="str">
            <v>C</v>
          </cell>
          <cell r="L97">
            <v>2</v>
          </cell>
          <cell r="M97">
            <v>6</v>
          </cell>
          <cell r="N97" t="str">
            <v>C</v>
          </cell>
          <cell r="O97">
            <v>2</v>
          </cell>
          <cell r="P97">
            <v>6</v>
          </cell>
          <cell r="Q97" t="str">
            <v>B</v>
          </cell>
          <cell r="R97">
            <v>3</v>
          </cell>
          <cell r="S97">
            <v>9</v>
          </cell>
          <cell r="T97" t="str">
            <v>A</v>
          </cell>
          <cell r="U97">
            <v>4</v>
          </cell>
          <cell r="V97">
            <v>12</v>
          </cell>
          <cell r="W97" t="str">
            <v>C</v>
          </cell>
          <cell r="X97">
            <v>2</v>
          </cell>
          <cell r="Y97">
            <v>6</v>
          </cell>
          <cell r="Z97" t="str">
            <v>B</v>
          </cell>
          <cell r="AA97">
            <v>3</v>
          </cell>
          <cell r="AB97">
            <v>6</v>
          </cell>
          <cell r="AC97" t="str">
            <v>B</v>
          </cell>
          <cell r="AD97">
            <v>3</v>
          </cell>
          <cell r="AE97">
            <v>9</v>
          </cell>
          <cell r="AF97">
            <v>23</v>
          </cell>
          <cell r="AG97">
            <v>63</v>
          </cell>
          <cell r="AH97">
            <v>2.7391304347826089</v>
          </cell>
          <cell r="AI97">
            <v>88</v>
          </cell>
          <cell r="AJ97">
            <v>280</v>
          </cell>
          <cell r="AK97">
            <v>3.1818181818181817</v>
          </cell>
        </row>
        <row r="98">
          <cell r="A98">
            <v>106</v>
          </cell>
          <cell r="B98" t="str">
            <v xml:space="preserve">Sutrisno </v>
          </cell>
          <cell r="C98">
            <v>102221961</v>
          </cell>
          <cell r="D98" t="str">
            <v>IV</v>
          </cell>
          <cell r="E98" t="str">
            <v>2023/2024</v>
          </cell>
          <cell r="F98" t="str">
            <v>2022/2023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23</v>
          </cell>
          <cell r="AG98">
            <v>0</v>
          </cell>
          <cell r="AH98">
            <v>0</v>
          </cell>
          <cell r="AI98">
            <v>88</v>
          </cell>
          <cell r="AJ98">
            <v>194</v>
          </cell>
          <cell r="AK98">
            <v>2.2045454545454546</v>
          </cell>
        </row>
        <row r="99">
          <cell r="A99">
            <v>106</v>
          </cell>
          <cell r="B99" t="str">
            <v xml:space="preserve">Umi Nasiroh </v>
          </cell>
          <cell r="C99">
            <v>102221962</v>
          </cell>
          <cell r="D99" t="str">
            <v>IV</v>
          </cell>
          <cell r="E99" t="str">
            <v>2023/2024</v>
          </cell>
          <cell r="F99" t="str">
            <v>2022/2023</v>
          </cell>
          <cell r="G99">
            <v>98</v>
          </cell>
          <cell r="H99" t="str">
            <v>B</v>
          </cell>
          <cell r="I99">
            <v>3</v>
          </cell>
          <cell r="J99">
            <v>9</v>
          </cell>
          <cell r="K99" t="str">
            <v>B</v>
          </cell>
          <cell r="L99">
            <v>3</v>
          </cell>
          <cell r="M99">
            <v>9</v>
          </cell>
          <cell r="N99" t="str">
            <v>B</v>
          </cell>
          <cell r="O99">
            <v>3</v>
          </cell>
          <cell r="P99">
            <v>9</v>
          </cell>
          <cell r="Q99" t="str">
            <v>B</v>
          </cell>
          <cell r="R99">
            <v>3</v>
          </cell>
          <cell r="S99">
            <v>9</v>
          </cell>
          <cell r="T99" t="str">
            <v>A</v>
          </cell>
          <cell r="U99">
            <v>4</v>
          </cell>
          <cell r="V99">
            <v>12</v>
          </cell>
          <cell r="W99" t="str">
            <v>A</v>
          </cell>
          <cell r="X99">
            <v>4</v>
          </cell>
          <cell r="Y99">
            <v>12</v>
          </cell>
          <cell r="Z99" t="str">
            <v>A</v>
          </cell>
          <cell r="AA99">
            <v>4</v>
          </cell>
          <cell r="AB99">
            <v>8</v>
          </cell>
          <cell r="AC99" t="str">
            <v>A</v>
          </cell>
          <cell r="AD99">
            <v>4</v>
          </cell>
          <cell r="AE99">
            <v>12</v>
          </cell>
          <cell r="AF99">
            <v>23</v>
          </cell>
          <cell r="AG99">
            <v>80</v>
          </cell>
          <cell r="AH99">
            <v>3.4782608695652173</v>
          </cell>
          <cell r="AI99">
            <v>88</v>
          </cell>
          <cell r="AJ99">
            <v>330</v>
          </cell>
          <cell r="AK99">
            <v>3.75</v>
          </cell>
        </row>
        <row r="100">
          <cell r="A100">
            <v>106</v>
          </cell>
          <cell r="B100" t="str">
            <v xml:space="preserve">Syamsul Afandi </v>
          </cell>
          <cell r="C100">
            <v>102221966</v>
          </cell>
          <cell r="D100" t="str">
            <v>IV</v>
          </cell>
          <cell r="E100" t="str">
            <v>2023/2024</v>
          </cell>
          <cell r="F100" t="str">
            <v>2022/2023</v>
          </cell>
          <cell r="G100">
            <v>99</v>
          </cell>
          <cell r="H100" t="str">
            <v>B</v>
          </cell>
          <cell r="I100">
            <v>3</v>
          </cell>
          <cell r="J100">
            <v>9</v>
          </cell>
          <cell r="K100" t="str">
            <v>B</v>
          </cell>
          <cell r="L100">
            <v>3</v>
          </cell>
          <cell r="M100">
            <v>9</v>
          </cell>
          <cell r="N100" t="str">
            <v>C</v>
          </cell>
          <cell r="O100">
            <v>2</v>
          </cell>
          <cell r="P100">
            <v>6</v>
          </cell>
          <cell r="Q100" t="str">
            <v>B</v>
          </cell>
          <cell r="R100">
            <v>3</v>
          </cell>
          <cell r="S100">
            <v>9</v>
          </cell>
          <cell r="T100" t="str">
            <v>B</v>
          </cell>
          <cell r="U100">
            <v>3</v>
          </cell>
          <cell r="V100">
            <v>9</v>
          </cell>
          <cell r="W100" t="str">
            <v>C</v>
          </cell>
          <cell r="X100">
            <v>2</v>
          </cell>
          <cell r="Y100">
            <v>6</v>
          </cell>
          <cell r="Z100" t="str">
            <v>B</v>
          </cell>
          <cell r="AA100">
            <v>3</v>
          </cell>
          <cell r="AB100">
            <v>6</v>
          </cell>
          <cell r="AC100" t="str">
            <v>B</v>
          </cell>
          <cell r="AD100">
            <v>3</v>
          </cell>
          <cell r="AE100">
            <v>9</v>
          </cell>
          <cell r="AF100">
            <v>23</v>
          </cell>
          <cell r="AG100">
            <v>63</v>
          </cell>
          <cell r="AH100">
            <v>2.7391304347826089</v>
          </cell>
          <cell r="AI100">
            <v>88</v>
          </cell>
          <cell r="AJ100">
            <v>273</v>
          </cell>
          <cell r="AK100">
            <v>3.1022727272727271</v>
          </cell>
        </row>
        <row r="101">
          <cell r="A101">
            <v>106</v>
          </cell>
          <cell r="D101" t="str">
            <v>IV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23</v>
          </cell>
          <cell r="AG101">
            <v>0</v>
          </cell>
          <cell r="AH101">
            <v>0</v>
          </cell>
          <cell r="AI101">
            <v>88</v>
          </cell>
          <cell r="AJ101">
            <v>0</v>
          </cell>
          <cell r="AK101">
            <v>0</v>
          </cell>
        </row>
      </sheetData>
      <sheetData sheetId="6">
        <row r="2">
          <cell r="A2">
            <v>102221873</v>
          </cell>
          <cell r="B2" t="str">
            <v xml:space="preserve">Amalia Seftia Rahmawati </v>
          </cell>
          <cell r="C2">
            <v>102221873</v>
          </cell>
          <cell r="D2" t="str">
            <v>V</v>
          </cell>
          <cell r="E2" t="str">
            <v>2024/2025</v>
          </cell>
          <cell r="F2" t="str">
            <v>2022/2023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6</v>
          </cell>
          <cell r="Q2" t="str">
            <v>A</v>
          </cell>
          <cell r="R2">
            <v>4</v>
          </cell>
          <cell r="S2">
            <v>12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>
            <v>20</v>
          </cell>
          <cell r="AD2">
            <v>75</v>
          </cell>
          <cell r="AE2">
            <v>3.75</v>
          </cell>
          <cell r="AF2">
            <v>108</v>
          </cell>
          <cell r="AG2">
            <v>394</v>
          </cell>
          <cell r="AH2">
            <v>3.6481481481481484</v>
          </cell>
        </row>
        <row r="3">
          <cell r="A3">
            <v>102221878</v>
          </cell>
          <cell r="B3" t="str">
            <v xml:space="preserve">Agnes Febryanti </v>
          </cell>
          <cell r="C3">
            <v>102221878</v>
          </cell>
          <cell r="D3" t="str">
            <v>V</v>
          </cell>
          <cell r="E3" t="str">
            <v>2024/2025</v>
          </cell>
          <cell r="F3" t="str">
            <v>2022/2023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6</v>
          </cell>
          <cell r="Q3" t="str">
            <v>A</v>
          </cell>
          <cell r="R3">
            <v>4</v>
          </cell>
          <cell r="S3">
            <v>12</v>
          </cell>
          <cell r="T3" t="str">
            <v>B</v>
          </cell>
          <cell r="U3">
            <v>3</v>
          </cell>
          <cell r="V3">
            <v>9</v>
          </cell>
          <cell r="W3" t="str">
            <v>A</v>
          </cell>
          <cell r="X3">
            <v>4</v>
          </cell>
          <cell r="Y3">
            <v>12</v>
          </cell>
          <cell r="Z3" t="str">
            <v>B</v>
          </cell>
          <cell r="AA3">
            <v>3</v>
          </cell>
          <cell r="AB3">
            <v>9</v>
          </cell>
          <cell r="AC3">
            <v>20</v>
          </cell>
          <cell r="AD3">
            <v>69</v>
          </cell>
          <cell r="AE3">
            <v>3.45</v>
          </cell>
          <cell r="AF3">
            <v>108</v>
          </cell>
          <cell r="AG3">
            <v>372</v>
          </cell>
          <cell r="AH3">
            <v>3.4444444444444446</v>
          </cell>
        </row>
        <row r="4">
          <cell r="A4">
            <v>102221879</v>
          </cell>
          <cell r="B4" t="str">
            <v>Akhmad Athhar</v>
          </cell>
          <cell r="C4">
            <v>102221879</v>
          </cell>
          <cell r="D4" t="str">
            <v>V</v>
          </cell>
          <cell r="E4" t="str">
            <v>2024/2025</v>
          </cell>
          <cell r="F4" t="str">
            <v>2022/2023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B</v>
          </cell>
          <cell r="L4">
            <v>3</v>
          </cell>
          <cell r="M4">
            <v>9</v>
          </cell>
          <cell r="N4" t="str">
            <v>B</v>
          </cell>
          <cell r="O4">
            <v>3</v>
          </cell>
          <cell r="P4">
            <v>6</v>
          </cell>
          <cell r="Q4" t="str">
            <v>A</v>
          </cell>
          <cell r="R4">
            <v>4</v>
          </cell>
          <cell r="S4">
            <v>12</v>
          </cell>
          <cell r="T4" t="str">
            <v>C</v>
          </cell>
          <cell r="U4">
            <v>2</v>
          </cell>
          <cell r="V4">
            <v>6</v>
          </cell>
          <cell r="W4" t="str">
            <v>A</v>
          </cell>
          <cell r="X4">
            <v>4</v>
          </cell>
          <cell r="Y4">
            <v>12</v>
          </cell>
          <cell r="Z4" t="str">
            <v>B</v>
          </cell>
          <cell r="AA4">
            <v>3</v>
          </cell>
          <cell r="AB4">
            <v>9</v>
          </cell>
          <cell r="AC4">
            <v>20</v>
          </cell>
          <cell r="AD4">
            <v>66</v>
          </cell>
          <cell r="AE4">
            <v>3.3</v>
          </cell>
          <cell r="AF4">
            <v>108</v>
          </cell>
          <cell r="AG4">
            <v>379</v>
          </cell>
          <cell r="AH4">
            <v>3.5092592592592591</v>
          </cell>
        </row>
        <row r="5">
          <cell r="A5">
            <v>102221880</v>
          </cell>
          <cell r="B5" t="str">
            <v>Aulia Zahra Khaerunisa</v>
          </cell>
          <cell r="C5">
            <v>102221880</v>
          </cell>
          <cell r="D5" t="str">
            <v>V</v>
          </cell>
          <cell r="E5" t="str">
            <v>2024/2025</v>
          </cell>
          <cell r="F5" t="str">
            <v>2022/2023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B</v>
          </cell>
          <cell r="L5">
            <v>3</v>
          </cell>
          <cell r="M5">
            <v>9</v>
          </cell>
          <cell r="N5" t="str">
            <v>B</v>
          </cell>
          <cell r="O5">
            <v>3</v>
          </cell>
          <cell r="P5">
            <v>6</v>
          </cell>
          <cell r="Q5" t="str">
            <v>A</v>
          </cell>
          <cell r="R5">
            <v>4</v>
          </cell>
          <cell r="S5">
            <v>12</v>
          </cell>
          <cell r="T5" t="str">
            <v>A</v>
          </cell>
          <cell r="U5">
            <v>4</v>
          </cell>
          <cell r="V5">
            <v>12</v>
          </cell>
          <cell r="W5" t="str">
            <v>A</v>
          </cell>
          <cell r="X5">
            <v>4</v>
          </cell>
          <cell r="Y5">
            <v>12</v>
          </cell>
          <cell r="Z5" t="str">
            <v>B</v>
          </cell>
          <cell r="AA5">
            <v>3</v>
          </cell>
          <cell r="AB5">
            <v>9</v>
          </cell>
          <cell r="AC5">
            <v>20</v>
          </cell>
          <cell r="AD5">
            <v>72</v>
          </cell>
          <cell r="AE5">
            <v>3.6</v>
          </cell>
          <cell r="AF5">
            <v>108</v>
          </cell>
          <cell r="AG5">
            <v>384</v>
          </cell>
          <cell r="AH5">
            <v>3.5555555555555554</v>
          </cell>
        </row>
        <row r="6">
          <cell r="A6">
            <v>106</v>
          </cell>
          <cell r="B6" t="str">
            <v xml:space="preserve">Irma Indri Yani </v>
          </cell>
          <cell r="C6">
            <v>102221881</v>
          </cell>
          <cell r="D6" t="str">
            <v>V</v>
          </cell>
          <cell r="E6" t="str">
            <v>2024/2025</v>
          </cell>
          <cell r="F6" t="str">
            <v>2022/2023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20</v>
          </cell>
          <cell r="AD6">
            <v>0</v>
          </cell>
          <cell r="AE6">
            <v>0</v>
          </cell>
          <cell r="AF6">
            <v>108</v>
          </cell>
          <cell r="AG6">
            <v>224</v>
          </cell>
          <cell r="AH6">
            <v>2.074074074074074</v>
          </cell>
        </row>
        <row r="7">
          <cell r="A7">
            <v>102221882</v>
          </cell>
          <cell r="B7" t="str">
            <v xml:space="preserve">Kanti Yuseva </v>
          </cell>
          <cell r="C7">
            <v>102221882</v>
          </cell>
          <cell r="D7" t="str">
            <v>V</v>
          </cell>
          <cell r="E7" t="str">
            <v>2024/2025</v>
          </cell>
          <cell r="F7" t="str">
            <v>2022/2023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B</v>
          </cell>
          <cell r="L7">
            <v>3</v>
          </cell>
          <cell r="M7">
            <v>9</v>
          </cell>
          <cell r="N7" t="str">
            <v>B</v>
          </cell>
          <cell r="O7">
            <v>3</v>
          </cell>
          <cell r="P7">
            <v>6</v>
          </cell>
          <cell r="Q7" t="str">
            <v>B</v>
          </cell>
          <cell r="R7">
            <v>3</v>
          </cell>
          <cell r="S7">
            <v>9</v>
          </cell>
          <cell r="T7" t="str">
            <v>B</v>
          </cell>
          <cell r="U7">
            <v>3</v>
          </cell>
          <cell r="V7">
            <v>9</v>
          </cell>
          <cell r="W7" t="str">
            <v>A</v>
          </cell>
          <cell r="X7">
            <v>4</v>
          </cell>
          <cell r="Y7">
            <v>12</v>
          </cell>
          <cell r="Z7" t="str">
            <v>B</v>
          </cell>
          <cell r="AA7">
            <v>3</v>
          </cell>
          <cell r="AB7">
            <v>9</v>
          </cell>
          <cell r="AC7">
            <v>20</v>
          </cell>
          <cell r="AD7">
            <v>66</v>
          </cell>
          <cell r="AE7">
            <v>3.3</v>
          </cell>
          <cell r="AF7">
            <v>108</v>
          </cell>
          <cell r="AG7">
            <v>387</v>
          </cell>
          <cell r="AH7">
            <v>3.5833333333333335</v>
          </cell>
        </row>
        <row r="8">
          <cell r="A8">
            <v>102221883</v>
          </cell>
          <cell r="B8" t="str">
            <v xml:space="preserve">M. Difki Arbiyanto </v>
          </cell>
          <cell r="C8">
            <v>102221883</v>
          </cell>
          <cell r="D8" t="str">
            <v>V</v>
          </cell>
          <cell r="E8" t="str">
            <v>2024/2025</v>
          </cell>
          <cell r="F8" t="str">
            <v>2022/2023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B</v>
          </cell>
          <cell r="L8">
            <v>3</v>
          </cell>
          <cell r="M8">
            <v>9</v>
          </cell>
          <cell r="N8" t="str">
            <v>A</v>
          </cell>
          <cell r="O8">
            <v>4</v>
          </cell>
          <cell r="P8">
            <v>8</v>
          </cell>
          <cell r="Q8" t="str">
            <v>A</v>
          </cell>
          <cell r="R8">
            <v>4</v>
          </cell>
          <cell r="S8">
            <v>12</v>
          </cell>
          <cell r="T8" t="str">
            <v>B</v>
          </cell>
          <cell r="U8">
            <v>3</v>
          </cell>
          <cell r="V8">
            <v>9</v>
          </cell>
          <cell r="W8" t="str">
            <v>A</v>
          </cell>
          <cell r="X8">
            <v>4</v>
          </cell>
          <cell r="Y8">
            <v>12</v>
          </cell>
          <cell r="Z8" t="str">
            <v>A</v>
          </cell>
          <cell r="AA8">
            <v>4</v>
          </cell>
          <cell r="AB8">
            <v>12</v>
          </cell>
          <cell r="AC8">
            <v>20</v>
          </cell>
          <cell r="AD8">
            <v>74</v>
          </cell>
          <cell r="AE8">
            <v>3.7</v>
          </cell>
          <cell r="AF8">
            <v>108</v>
          </cell>
          <cell r="AG8">
            <v>405</v>
          </cell>
          <cell r="AH8">
            <v>3.75</v>
          </cell>
        </row>
        <row r="9">
          <cell r="A9">
            <v>102221884</v>
          </cell>
          <cell r="B9" t="str">
            <v xml:space="preserve">M. Izzudin Chaerul Imani </v>
          </cell>
          <cell r="C9">
            <v>102221884</v>
          </cell>
          <cell r="D9" t="str">
            <v>V</v>
          </cell>
          <cell r="E9" t="str">
            <v>2024/2025</v>
          </cell>
          <cell r="F9" t="str">
            <v>2022/2023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A</v>
          </cell>
          <cell r="L9">
            <v>4</v>
          </cell>
          <cell r="M9">
            <v>12</v>
          </cell>
          <cell r="N9" t="str">
            <v>A</v>
          </cell>
          <cell r="O9">
            <v>4</v>
          </cell>
          <cell r="P9">
            <v>8</v>
          </cell>
          <cell r="Q9" t="str">
            <v>A</v>
          </cell>
          <cell r="R9">
            <v>4</v>
          </cell>
          <cell r="S9">
            <v>12</v>
          </cell>
          <cell r="T9" t="str">
            <v>A</v>
          </cell>
          <cell r="U9">
            <v>4</v>
          </cell>
          <cell r="V9">
            <v>12</v>
          </cell>
          <cell r="W9" t="str">
            <v>A</v>
          </cell>
          <cell r="X9">
            <v>4</v>
          </cell>
          <cell r="Y9">
            <v>12</v>
          </cell>
          <cell r="Z9" t="str">
            <v>A</v>
          </cell>
          <cell r="AA9">
            <v>4</v>
          </cell>
          <cell r="AB9">
            <v>12</v>
          </cell>
          <cell r="AC9">
            <v>20</v>
          </cell>
          <cell r="AD9">
            <v>80</v>
          </cell>
          <cell r="AE9">
            <v>4</v>
          </cell>
          <cell r="AF9">
            <v>108</v>
          </cell>
          <cell r="AG9">
            <v>417</v>
          </cell>
          <cell r="AH9">
            <v>3.8611111111111112</v>
          </cell>
        </row>
        <row r="10">
          <cell r="A10">
            <v>102221885</v>
          </cell>
          <cell r="B10" t="str">
            <v xml:space="preserve">M. Nur Kholis </v>
          </cell>
          <cell r="C10">
            <v>102221885</v>
          </cell>
          <cell r="D10" t="str">
            <v>V</v>
          </cell>
          <cell r="E10" t="str">
            <v>2024/2025</v>
          </cell>
          <cell r="F10" t="str">
            <v>2022/2023</v>
          </cell>
          <cell r="G10">
            <v>9</v>
          </cell>
          <cell r="H10" t="str">
            <v>A</v>
          </cell>
          <cell r="I10">
            <v>4</v>
          </cell>
          <cell r="J10">
            <v>12</v>
          </cell>
          <cell r="K10" t="str">
            <v>B</v>
          </cell>
          <cell r="L10">
            <v>3</v>
          </cell>
          <cell r="M10">
            <v>9</v>
          </cell>
          <cell r="N10" t="str">
            <v>A</v>
          </cell>
          <cell r="O10">
            <v>4</v>
          </cell>
          <cell r="P10">
            <v>8</v>
          </cell>
          <cell r="Q10" t="str">
            <v>A</v>
          </cell>
          <cell r="R10">
            <v>4</v>
          </cell>
          <cell r="S10">
            <v>12</v>
          </cell>
          <cell r="T10" t="str">
            <v>B</v>
          </cell>
          <cell r="U10">
            <v>3</v>
          </cell>
          <cell r="V10">
            <v>9</v>
          </cell>
          <cell r="W10" t="str">
            <v>A</v>
          </cell>
          <cell r="X10">
            <v>4</v>
          </cell>
          <cell r="Y10">
            <v>12</v>
          </cell>
          <cell r="Z10" t="str">
            <v>B</v>
          </cell>
          <cell r="AA10">
            <v>3</v>
          </cell>
          <cell r="AB10">
            <v>9</v>
          </cell>
          <cell r="AC10">
            <v>20</v>
          </cell>
          <cell r="AD10">
            <v>71</v>
          </cell>
          <cell r="AE10">
            <v>3.55</v>
          </cell>
          <cell r="AF10">
            <v>108</v>
          </cell>
          <cell r="AG10">
            <v>378</v>
          </cell>
          <cell r="AH10">
            <v>3.5</v>
          </cell>
        </row>
        <row r="11">
          <cell r="A11">
            <v>102221875</v>
          </cell>
          <cell r="B11" t="str">
            <v xml:space="preserve">Moh. Adila Maulana </v>
          </cell>
          <cell r="C11">
            <v>102221875</v>
          </cell>
          <cell r="D11" t="str">
            <v>V</v>
          </cell>
          <cell r="E11" t="str">
            <v>2024/2025</v>
          </cell>
          <cell r="F11" t="str">
            <v>2022/2023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B</v>
          </cell>
          <cell r="L11">
            <v>3</v>
          </cell>
          <cell r="M11">
            <v>9</v>
          </cell>
          <cell r="N11" t="str">
            <v>A</v>
          </cell>
          <cell r="O11">
            <v>4</v>
          </cell>
          <cell r="P11">
            <v>8</v>
          </cell>
          <cell r="Q11" t="str">
            <v>A</v>
          </cell>
          <cell r="R11">
            <v>4</v>
          </cell>
          <cell r="S11">
            <v>12</v>
          </cell>
          <cell r="T11" t="str">
            <v>B</v>
          </cell>
          <cell r="U11">
            <v>3</v>
          </cell>
          <cell r="V11">
            <v>9</v>
          </cell>
          <cell r="W11" t="str">
            <v>A</v>
          </cell>
          <cell r="X11">
            <v>4</v>
          </cell>
          <cell r="Y11">
            <v>12</v>
          </cell>
          <cell r="Z11" t="str">
            <v>B</v>
          </cell>
          <cell r="AA11">
            <v>3</v>
          </cell>
          <cell r="AB11">
            <v>9</v>
          </cell>
          <cell r="AC11">
            <v>20</v>
          </cell>
          <cell r="AD11">
            <v>71</v>
          </cell>
          <cell r="AE11">
            <v>3.55</v>
          </cell>
          <cell r="AF11">
            <v>108</v>
          </cell>
          <cell r="AG11">
            <v>397</v>
          </cell>
          <cell r="AH11">
            <v>3.675925925925926</v>
          </cell>
        </row>
        <row r="12">
          <cell r="A12">
            <v>106</v>
          </cell>
          <cell r="B12" t="str">
            <v>Moh. Miftahussurur</v>
          </cell>
          <cell r="C12">
            <v>102221886</v>
          </cell>
          <cell r="D12" t="str">
            <v>V</v>
          </cell>
          <cell r="E12" t="str">
            <v>2024/2025</v>
          </cell>
          <cell r="F12" t="str">
            <v>2022/2023</v>
          </cell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20</v>
          </cell>
          <cell r="AD12">
            <v>0</v>
          </cell>
          <cell r="AE12">
            <v>0</v>
          </cell>
          <cell r="AF12">
            <v>108</v>
          </cell>
          <cell r="AG12">
            <v>65</v>
          </cell>
          <cell r="AH12">
            <v>0.60185185185185186</v>
          </cell>
        </row>
        <row r="13">
          <cell r="A13">
            <v>102221887</v>
          </cell>
          <cell r="B13" t="str">
            <v>Moh. Nur Faiz Taufik Maimun</v>
          </cell>
          <cell r="C13">
            <v>102221887</v>
          </cell>
          <cell r="D13" t="str">
            <v>V</v>
          </cell>
          <cell r="E13" t="str">
            <v>2024/2025</v>
          </cell>
          <cell r="F13" t="str">
            <v>2022/2023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9</v>
          </cell>
          <cell r="N13" t="str">
            <v>B</v>
          </cell>
          <cell r="O13">
            <v>3</v>
          </cell>
          <cell r="P13">
            <v>6</v>
          </cell>
          <cell r="Q13" t="str">
            <v>B</v>
          </cell>
          <cell r="R13">
            <v>3</v>
          </cell>
          <cell r="S13">
            <v>9</v>
          </cell>
          <cell r="T13" t="str">
            <v>C</v>
          </cell>
          <cell r="U13">
            <v>2</v>
          </cell>
          <cell r="V13">
            <v>6</v>
          </cell>
          <cell r="W13" t="str">
            <v>A</v>
          </cell>
          <cell r="X13">
            <v>4</v>
          </cell>
          <cell r="Y13">
            <v>12</v>
          </cell>
          <cell r="Z13" t="str">
            <v>B</v>
          </cell>
          <cell r="AA13">
            <v>3</v>
          </cell>
          <cell r="AB13">
            <v>9</v>
          </cell>
          <cell r="AC13">
            <v>20</v>
          </cell>
          <cell r="AD13">
            <v>63</v>
          </cell>
          <cell r="AE13">
            <v>3.15</v>
          </cell>
          <cell r="AF13">
            <v>108</v>
          </cell>
          <cell r="AG13">
            <v>337</v>
          </cell>
          <cell r="AH13">
            <v>3.1203703703703702</v>
          </cell>
        </row>
        <row r="14">
          <cell r="A14">
            <v>102221888</v>
          </cell>
          <cell r="B14" t="str">
            <v xml:space="preserve">Moh. Sakha Nusa Saputra </v>
          </cell>
          <cell r="C14">
            <v>102221888</v>
          </cell>
          <cell r="D14" t="str">
            <v>V</v>
          </cell>
          <cell r="E14" t="str">
            <v>2024/2025</v>
          </cell>
          <cell r="F14" t="str">
            <v>2022/2023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B</v>
          </cell>
          <cell r="L14">
            <v>3</v>
          </cell>
          <cell r="M14">
            <v>9</v>
          </cell>
          <cell r="N14" t="str">
            <v>A</v>
          </cell>
          <cell r="O14">
            <v>4</v>
          </cell>
          <cell r="P14">
            <v>8</v>
          </cell>
          <cell r="Q14" t="str">
            <v>B</v>
          </cell>
          <cell r="R14">
            <v>3</v>
          </cell>
          <cell r="S14">
            <v>9</v>
          </cell>
          <cell r="T14" t="str">
            <v>A</v>
          </cell>
          <cell r="U14">
            <v>4</v>
          </cell>
          <cell r="V14">
            <v>12</v>
          </cell>
          <cell r="W14" t="str">
            <v>A</v>
          </cell>
          <cell r="X14">
            <v>4</v>
          </cell>
          <cell r="Y14">
            <v>12</v>
          </cell>
          <cell r="Z14" t="str">
            <v>B</v>
          </cell>
          <cell r="AA14">
            <v>3</v>
          </cell>
          <cell r="AB14">
            <v>9</v>
          </cell>
          <cell r="AC14">
            <v>20</v>
          </cell>
          <cell r="AD14">
            <v>71</v>
          </cell>
          <cell r="AE14">
            <v>3.55</v>
          </cell>
          <cell r="AF14">
            <v>108</v>
          </cell>
          <cell r="AG14">
            <v>389</v>
          </cell>
          <cell r="AH14">
            <v>3.6018518518518516</v>
          </cell>
        </row>
        <row r="15">
          <cell r="A15">
            <v>102221874</v>
          </cell>
          <cell r="B15" t="str">
            <v xml:space="preserve">Nadia Marta Fadilah </v>
          </cell>
          <cell r="C15">
            <v>102221874</v>
          </cell>
          <cell r="D15" t="str">
            <v>V</v>
          </cell>
          <cell r="E15" t="str">
            <v>2024/2025</v>
          </cell>
          <cell r="F15" t="str">
            <v>2022/2023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B</v>
          </cell>
          <cell r="L15">
            <v>3</v>
          </cell>
          <cell r="M15">
            <v>9</v>
          </cell>
          <cell r="N15" t="str">
            <v>A</v>
          </cell>
          <cell r="O15">
            <v>4</v>
          </cell>
          <cell r="P15">
            <v>8</v>
          </cell>
          <cell r="Q15" t="str">
            <v>A</v>
          </cell>
          <cell r="R15">
            <v>4</v>
          </cell>
          <cell r="S15">
            <v>12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>
            <v>20</v>
          </cell>
          <cell r="AD15">
            <v>77</v>
          </cell>
          <cell r="AE15">
            <v>3.85</v>
          </cell>
          <cell r="AF15">
            <v>108</v>
          </cell>
          <cell r="AG15">
            <v>393</v>
          </cell>
          <cell r="AH15">
            <v>3.6388888888888888</v>
          </cell>
        </row>
        <row r="16">
          <cell r="A16">
            <v>102221877</v>
          </cell>
          <cell r="B16" t="str">
            <v xml:space="preserve">Nurhayati </v>
          </cell>
          <cell r="C16">
            <v>102221877</v>
          </cell>
          <cell r="D16" t="str">
            <v>V</v>
          </cell>
          <cell r="E16" t="str">
            <v>2024/2025</v>
          </cell>
          <cell r="F16" t="str">
            <v>2022/2023</v>
          </cell>
          <cell r="G16">
            <v>15</v>
          </cell>
          <cell r="H16" t="str">
            <v>A</v>
          </cell>
          <cell r="I16">
            <v>4</v>
          </cell>
          <cell r="J16">
            <v>12</v>
          </cell>
          <cell r="K16" t="str">
            <v>B</v>
          </cell>
          <cell r="L16">
            <v>3</v>
          </cell>
          <cell r="M16">
            <v>9</v>
          </cell>
          <cell r="N16" t="str">
            <v>C</v>
          </cell>
          <cell r="O16">
            <v>2</v>
          </cell>
          <cell r="P16">
            <v>4</v>
          </cell>
          <cell r="Q16" t="str">
            <v>B</v>
          </cell>
          <cell r="R16">
            <v>3</v>
          </cell>
          <cell r="S16">
            <v>9</v>
          </cell>
          <cell r="T16" t="str">
            <v>B</v>
          </cell>
          <cell r="U16">
            <v>3</v>
          </cell>
          <cell r="V16">
            <v>9</v>
          </cell>
          <cell r="W16" t="str">
            <v>A</v>
          </cell>
          <cell r="X16">
            <v>4</v>
          </cell>
          <cell r="Y16">
            <v>12</v>
          </cell>
          <cell r="Z16" t="str">
            <v>C</v>
          </cell>
          <cell r="AA16">
            <v>2</v>
          </cell>
          <cell r="AB16">
            <v>6</v>
          </cell>
          <cell r="AC16">
            <v>20</v>
          </cell>
          <cell r="AD16">
            <v>61</v>
          </cell>
          <cell r="AE16">
            <v>3.05</v>
          </cell>
          <cell r="AF16">
            <v>108</v>
          </cell>
          <cell r="AG16">
            <v>307</v>
          </cell>
          <cell r="AH16">
            <v>2.8425925925925926</v>
          </cell>
        </row>
        <row r="17">
          <cell r="A17">
            <v>106</v>
          </cell>
          <cell r="B17" t="str">
            <v xml:space="preserve">Raihan Fachri Arifiani </v>
          </cell>
          <cell r="C17">
            <v>102221889</v>
          </cell>
          <cell r="D17" t="str">
            <v>V</v>
          </cell>
          <cell r="E17" t="str">
            <v>2024/2025</v>
          </cell>
          <cell r="F17" t="str">
            <v>2022/2023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20</v>
          </cell>
          <cell r="AD17">
            <v>0</v>
          </cell>
          <cell r="AE17">
            <v>0</v>
          </cell>
          <cell r="AF17">
            <v>108</v>
          </cell>
          <cell r="AG17">
            <v>0</v>
          </cell>
          <cell r="AH17">
            <v>0</v>
          </cell>
        </row>
        <row r="18">
          <cell r="A18">
            <v>102221890</v>
          </cell>
          <cell r="B18" t="str">
            <v>Raju Bagas Zuama</v>
          </cell>
          <cell r="C18">
            <v>102221890</v>
          </cell>
          <cell r="D18" t="str">
            <v>V</v>
          </cell>
          <cell r="E18" t="str">
            <v>2024/2025</v>
          </cell>
          <cell r="F18" t="str">
            <v>2022/2023</v>
          </cell>
          <cell r="G18">
            <v>17</v>
          </cell>
          <cell r="H18" t="str">
            <v>A</v>
          </cell>
          <cell r="I18">
            <v>4</v>
          </cell>
          <cell r="J18">
            <v>12</v>
          </cell>
          <cell r="K18" t="str">
            <v>B</v>
          </cell>
          <cell r="L18">
            <v>3</v>
          </cell>
          <cell r="M18">
            <v>9</v>
          </cell>
          <cell r="N18" t="str">
            <v>B</v>
          </cell>
          <cell r="O18">
            <v>3</v>
          </cell>
          <cell r="P18">
            <v>6</v>
          </cell>
          <cell r="Q18" t="str">
            <v>B</v>
          </cell>
          <cell r="R18">
            <v>3</v>
          </cell>
          <cell r="S18">
            <v>9</v>
          </cell>
          <cell r="T18" t="str">
            <v>C</v>
          </cell>
          <cell r="U18">
            <v>2</v>
          </cell>
          <cell r="V18">
            <v>6</v>
          </cell>
          <cell r="W18" t="str">
            <v>B</v>
          </cell>
          <cell r="X18">
            <v>3</v>
          </cell>
          <cell r="Y18">
            <v>9</v>
          </cell>
          <cell r="Z18" t="str">
            <v>C</v>
          </cell>
          <cell r="AA18">
            <v>2</v>
          </cell>
          <cell r="AB18">
            <v>6</v>
          </cell>
          <cell r="AC18">
            <v>20</v>
          </cell>
          <cell r="AD18">
            <v>57</v>
          </cell>
          <cell r="AE18">
            <v>2.85</v>
          </cell>
          <cell r="AF18">
            <v>108</v>
          </cell>
          <cell r="AG18">
            <v>327</v>
          </cell>
          <cell r="AH18">
            <v>3.0277777777777777</v>
          </cell>
        </row>
        <row r="19">
          <cell r="A19">
            <v>102221876</v>
          </cell>
          <cell r="B19" t="str">
            <v>Sevi Yulia Amanda</v>
          </cell>
          <cell r="C19">
            <v>102221876</v>
          </cell>
          <cell r="D19" t="str">
            <v>V</v>
          </cell>
          <cell r="E19" t="str">
            <v>2024/2025</v>
          </cell>
          <cell r="F19" t="str">
            <v>2022/2023</v>
          </cell>
          <cell r="G19">
            <v>18</v>
          </cell>
          <cell r="H19" t="str">
            <v>A</v>
          </cell>
          <cell r="I19">
            <v>4</v>
          </cell>
          <cell r="J19">
            <v>12</v>
          </cell>
          <cell r="K19" t="str">
            <v>B</v>
          </cell>
          <cell r="L19">
            <v>3</v>
          </cell>
          <cell r="M19">
            <v>9</v>
          </cell>
          <cell r="N19" t="str">
            <v>B</v>
          </cell>
          <cell r="O19">
            <v>3</v>
          </cell>
          <cell r="P19">
            <v>6</v>
          </cell>
          <cell r="Q19" t="str">
            <v>B</v>
          </cell>
          <cell r="R19">
            <v>3</v>
          </cell>
          <cell r="S19">
            <v>9</v>
          </cell>
          <cell r="T19" t="str">
            <v>B</v>
          </cell>
          <cell r="U19">
            <v>3</v>
          </cell>
          <cell r="V19">
            <v>9</v>
          </cell>
          <cell r="W19" t="str">
            <v>B</v>
          </cell>
          <cell r="X19">
            <v>3</v>
          </cell>
          <cell r="Y19">
            <v>9</v>
          </cell>
          <cell r="Z19" t="str">
            <v>C</v>
          </cell>
          <cell r="AA19">
            <v>2</v>
          </cell>
          <cell r="AB19">
            <v>6</v>
          </cell>
          <cell r="AC19">
            <v>20</v>
          </cell>
          <cell r="AD19">
            <v>60</v>
          </cell>
          <cell r="AE19">
            <v>3</v>
          </cell>
          <cell r="AF19">
            <v>108</v>
          </cell>
          <cell r="AG19">
            <v>345</v>
          </cell>
          <cell r="AH19">
            <v>3.1944444444444446</v>
          </cell>
        </row>
        <row r="20">
          <cell r="A20">
            <v>102221891</v>
          </cell>
          <cell r="B20" t="str">
            <v>Tia Riana</v>
          </cell>
          <cell r="C20">
            <v>102221891</v>
          </cell>
          <cell r="D20" t="str">
            <v>V</v>
          </cell>
          <cell r="E20" t="str">
            <v>2024/2025</v>
          </cell>
          <cell r="F20" t="str">
            <v>2022/2023</v>
          </cell>
          <cell r="G20">
            <v>19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9</v>
          </cell>
          <cell r="N20" t="str">
            <v>B</v>
          </cell>
          <cell r="O20">
            <v>3</v>
          </cell>
          <cell r="P20">
            <v>6</v>
          </cell>
          <cell r="Q20" t="str">
            <v>B</v>
          </cell>
          <cell r="R20">
            <v>3</v>
          </cell>
          <cell r="S20">
            <v>9</v>
          </cell>
          <cell r="T20" t="str">
            <v>B</v>
          </cell>
          <cell r="U20">
            <v>3</v>
          </cell>
          <cell r="V20">
            <v>9</v>
          </cell>
          <cell r="W20" t="str">
            <v>B</v>
          </cell>
          <cell r="X20">
            <v>3</v>
          </cell>
          <cell r="Y20">
            <v>9</v>
          </cell>
          <cell r="Z20" t="str">
            <v>A</v>
          </cell>
          <cell r="AA20">
            <v>4</v>
          </cell>
          <cell r="AB20">
            <v>12</v>
          </cell>
          <cell r="AC20">
            <v>20</v>
          </cell>
          <cell r="AD20">
            <v>66</v>
          </cell>
          <cell r="AE20">
            <v>3.3</v>
          </cell>
          <cell r="AF20">
            <v>108</v>
          </cell>
          <cell r="AG20">
            <v>369</v>
          </cell>
          <cell r="AH20">
            <v>3.4166666666666665</v>
          </cell>
        </row>
        <row r="21">
          <cell r="A21">
            <v>106</v>
          </cell>
          <cell r="B21" t="str">
            <v xml:space="preserve">V. Nada Brahmantya </v>
          </cell>
          <cell r="C21">
            <v>102221892</v>
          </cell>
          <cell r="D21" t="str">
            <v>V</v>
          </cell>
          <cell r="E21" t="str">
            <v>2024/2025</v>
          </cell>
          <cell r="F21" t="str">
            <v>2022/2023</v>
          </cell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20</v>
          </cell>
          <cell r="AD21">
            <v>0</v>
          </cell>
          <cell r="AE21">
            <v>0</v>
          </cell>
          <cell r="AF21">
            <v>108</v>
          </cell>
          <cell r="AG21">
            <v>147</v>
          </cell>
          <cell r="AH21">
            <v>1.3611111111111112</v>
          </cell>
        </row>
        <row r="22">
          <cell r="A22">
            <v>106</v>
          </cell>
          <cell r="D22" t="str">
            <v>V</v>
          </cell>
          <cell r="E22" t="str">
            <v>2024/2025</v>
          </cell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20</v>
          </cell>
          <cell r="AD22">
            <v>0</v>
          </cell>
          <cell r="AE22">
            <v>0</v>
          </cell>
          <cell r="AF22">
            <v>108</v>
          </cell>
          <cell r="AG22">
            <v>0</v>
          </cell>
          <cell r="AH22">
            <v>0</v>
          </cell>
        </row>
        <row r="23">
          <cell r="A23">
            <v>106</v>
          </cell>
          <cell r="D23" t="str">
            <v>V</v>
          </cell>
          <cell r="E23" t="str">
            <v>2024/2025</v>
          </cell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20</v>
          </cell>
          <cell r="AD23">
            <v>0</v>
          </cell>
          <cell r="AE23">
            <v>0</v>
          </cell>
          <cell r="AF23">
            <v>108</v>
          </cell>
          <cell r="AG23">
            <v>0</v>
          </cell>
          <cell r="AH23">
            <v>0</v>
          </cell>
        </row>
        <row r="24">
          <cell r="A24">
            <v>106</v>
          </cell>
          <cell r="D24" t="str">
            <v>V</v>
          </cell>
          <cell r="E24" t="str">
            <v>2024/2025</v>
          </cell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20</v>
          </cell>
          <cell r="AD24">
            <v>0</v>
          </cell>
          <cell r="AE24">
            <v>0</v>
          </cell>
          <cell r="AF24">
            <v>108</v>
          </cell>
          <cell r="AG24">
            <v>0</v>
          </cell>
          <cell r="AH24">
            <v>0</v>
          </cell>
        </row>
        <row r="25">
          <cell r="A25">
            <v>102221893</v>
          </cell>
          <cell r="B25" t="str">
            <v xml:space="preserve">Ary Siswidiastuti </v>
          </cell>
          <cell r="C25">
            <v>102221893</v>
          </cell>
          <cell r="D25" t="str">
            <v>V</v>
          </cell>
          <cell r="E25" t="str">
            <v>2024/2025</v>
          </cell>
          <cell r="F25" t="str">
            <v>2022/2023</v>
          </cell>
          <cell r="G25">
            <v>24</v>
          </cell>
          <cell r="H25" t="str">
            <v>A</v>
          </cell>
          <cell r="I25">
            <v>4</v>
          </cell>
          <cell r="J25">
            <v>12</v>
          </cell>
          <cell r="K25" t="str">
            <v>A</v>
          </cell>
          <cell r="L25">
            <v>4</v>
          </cell>
          <cell r="M25">
            <v>12</v>
          </cell>
          <cell r="N25" t="str">
            <v>B</v>
          </cell>
          <cell r="O25">
            <v>3</v>
          </cell>
          <cell r="P25">
            <v>6</v>
          </cell>
          <cell r="Q25" t="str">
            <v>A</v>
          </cell>
          <cell r="R25">
            <v>4</v>
          </cell>
          <cell r="S25">
            <v>12</v>
          </cell>
          <cell r="T25" t="str">
            <v>A</v>
          </cell>
          <cell r="U25">
            <v>4</v>
          </cell>
          <cell r="V25">
            <v>12</v>
          </cell>
          <cell r="W25" t="str">
            <v>B</v>
          </cell>
          <cell r="X25">
            <v>3</v>
          </cell>
          <cell r="Y25">
            <v>9</v>
          </cell>
          <cell r="Z25" t="str">
            <v>B</v>
          </cell>
          <cell r="AA25">
            <v>3</v>
          </cell>
          <cell r="AB25">
            <v>9</v>
          </cell>
          <cell r="AC25">
            <v>20</v>
          </cell>
          <cell r="AD25">
            <v>72</v>
          </cell>
          <cell r="AE25">
            <v>3.6</v>
          </cell>
          <cell r="AF25">
            <v>108</v>
          </cell>
          <cell r="AG25">
            <v>402</v>
          </cell>
          <cell r="AH25">
            <v>3.7222222222222223</v>
          </cell>
        </row>
        <row r="26">
          <cell r="A26">
            <v>106</v>
          </cell>
          <cell r="B26" t="str">
            <v xml:space="preserve">Ayu Lestari </v>
          </cell>
          <cell r="C26">
            <v>102221894</v>
          </cell>
          <cell r="D26" t="str">
            <v>V</v>
          </cell>
          <cell r="E26" t="str">
            <v>2024/2025</v>
          </cell>
          <cell r="F26" t="str">
            <v>2022/2023</v>
          </cell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20</v>
          </cell>
          <cell r="AD26">
            <v>0</v>
          </cell>
          <cell r="AE26">
            <v>0</v>
          </cell>
          <cell r="AF26">
            <v>108</v>
          </cell>
          <cell r="AG26">
            <v>77</v>
          </cell>
          <cell r="AH26">
            <v>0.71296296296296291</v>
          </cell>
        </row>
        <row r="27">
          <cell r="A27">
            <v>102221895</v>
          </cell>
          <cell r="B27" t="str">
            <v xml:space="preserve">Chulasoh </v>
          </cell>
          <cell r="C27">
            <v>102221895</v>
          </cell>
          <cell r="D27" t="str">
            <v>V</v>
          </cell>
          <cell r="E27" t="str">
            <v>2024/2025</v>
          </cell>
          <cell r="F27" t="str">
            <v>2022/2023</v>
          </cell>
          <cell r="G27">
            <v>26</v>
          </cell>
          <cell r="H27" t="str">
            <v>A</v>
          </cell>
          <cell r="I27">
            <v>4</v>
          </cell>
          <cell r="J27">
            <v>12</v>
          </cell>
          <cell r="K27" t="str">
            <v>A</v>
          </cell>
          <cell r="L27">
            <v>4</v>
          </cell>
          <cell r="M27">
            <v>12</v>
          </cell>
          <cell r="N27" t="str">
            <v>B</v>
          </cell>
          <cell r="O27">
            <v>3</v>
          </cell>
          <cell r="P27">
            <v>6</v>
          </cell>
          <cell r="Q27" t="str">
            <v>B</v>
          </cell>
          <cell r="R27">
            <v>3</v>
          </cell>
          <cell r="S27">
            <v>9</v>
          </cell>
          <cell r="T27" t="str">
            <v>A</v>
          </cell>
          <cell r="U27">
            <v>4</v>
          </cell>
          <cell r="V27">
            <v>12</v>
          </cell>
          <cell r="W27" t="str">
            <v>B</v>
          </cell>
          <cell r="X27">
            <v>3</v>
          </cell>
          <cell r="Y27">
            <v>9</v>
          </cell>
          <cell r="Z27" t="str">
            <v>B</v>
          </cell>
          <cell r="AA27">
            <v>3</v>
          </cell>
          <cell r="AB27">
            <v>9</v>
          </cell>
          <cell r="AC27">
            <v>20</v>
          </cell>
          <cell r="AD27">
            <v>69</v>
          </cell>
          <cell r="AE27">
            <v>3.45</v>
          </cell>
          <cell r="AF27">
            <v>108</v>
          </cell>
          <cell r="AG27">
            <v>392</v>
          </cell>
          <cell r="AH27">
            <v>3.6296296296296298</v>
          </cell>
        </row>
        <row r="28">
          <cell r="A28">
            <v>106</v>
          </cell>
          <cell r="B28" t="str">
            <v xml:space="preserve">Ciska Dwi Pebriliyani </v>
          </cell>
          <cell r="C28">
            <v>102221896</v>
          </cell>
          <cell r="D28" t="str">
            <v>V</v>
          </cell>
          <cell r="E28" t="str">
            <v>2024/2025</v>
          </cell>
          <cell r="F28" t="str">
            <v>2022/2023</v>
          </cell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20</v>
          </cell>
          <cell r="AD28">
            <v>0</v>
          </cell>
          <cell r="AE28">
            <v>0</v>
          </cell>
          <cell r="AF28">
            <v>108</v>
          </cell>
          <cell r="AG28">
            <v>0</v>
          </cell>
          <cell r="AH28">
            <v>0</v>
          </cell>
        </row>
        <row r="29">
          <cell r="A29">
            <v>106</v>
          </cell>
          <cell r="B29" t="str">
            <v xml:space="preserve">Dika Arrafi Suangga </v>
          </cell>
          <cell r="C29">
            <v>102221897</v>
          </cell>
          <cell r="D29" t="str">
            <v>V</v>
          </cell>
          <cell r="E29" t="str">
            <v>2024/2025</v>
          </cell>
          <cell r="F29" t="str">
            <v>2022/2023</v>
          </cell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20</v>
          </cell>
          <cell r="AD29">
            <v>0</v>
          </cell>
          <cell r="AE29">
            <v>0</v>
          </cell>
          <cell r="AF29">
            <v>108</v>
          </cell>
          <cell r="AG29">
            <v>149</v>
          </cell>
          <cell r="AH29">
            <v>1.3796296296296295</v>
          </cell>
        </row>
        <row r="30">
          <cell r="A30">
            <v>106</v>
          </cell>
          <cell r="B30" t="str">
            <v xml:space="preserve">Eko Mariyanto </v>
          </cell>
          <cell r="C30">
            <v>102221898</v>
          </cell>
          <cell r="D30" t="str">
            <v>V</v>
          </cell>
          <cell r="E30" t="str">
            <v>2024/2025</v>
          </cell>
          <cell r="F30" t="str">
            <v>2022/2023</v>
          </cell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20</v>
          </cell>
          <cell r="AD30">
            <v>0</v>
          </cell>
          <cell r="AE30">
            <v>0</v>
          </cell>
          <cell r="AF30">
            <v>108</v>
          </cell>
          <cell r="AG30">
            <v>0</v>
          </cell>
          <cell r="AH30">
            <v>0</v>
          </cell>
        </row>
        <row r="31">
          <cell r="A31">
            <v>102221899</v>
          </cell>
          <cell r="B31" t="str">
            <v xml:space="preserve">Fahriza Juliana Dian Utami </v>
          </cell>
          <cell r="C31">
            <v>102221899</v>
          </cell>
          <cell r="D31" t="str">
            <v>V</v>
          </cell>
          <cell r="E31" t="str">
            <v>2024/2025</v>
          </cell>
          <cell r="F31" t="str">
            <v>2022/2023</v>
          </cell>
          <cell r="G31">
            <v>30</v>
          </cell>
          <cell r="H31" t="str">
            <v>A</v>
          </cell>
          <cell r="I31">
            <v>4</v>
          </cell>
          <cell r="J31">
            <v>12</v>
          </cell>
          <cell r="K31" t="str">
            <v>A</v>
          </cell>
          <cell r="L31">
            <v>4</v>
          </cell>
          <cell r="M31">
            <v>12</v>
          </cell>
          <cell r="N31" t="str">
            <v>B</v>
          </cell>
          <cell r="O31">
            <v>3</v>
          </cell>
          <cell r="P31">
            <v>6</v>
          </cell>
          <cell r="Q31" t="str">
            <v>A</v>
          </cell>
          <cell r="R31">
            <v>4</v>
          </cell>
          <cell r="S31">
            <v>12</v>
          </cell>
          <cell r="T31" t="str">
            <v>A</v>
          </cell>
          <cell r="U31">
            <v>4</v>
          </cell>
          <cell r="V31">
            <v>12</v>
          </cell>
          <cell r="W31" t="str">
            <v>A</v>
          </cell>
          <cell r="X31">
            <v>4</v>
          </cell>
          <cell r="Y31">
            <v>12</v>
          </cell>
          <cell r="Z31" t="str">
            <v>B</v>
          </cell>
          <cell r="AA31">
            <v>3</v>
          </cell>
          <cell r="AB31">
            <v>9</v>
          </cell>
          <cell r="AC31">
            <v>20</v>
          </cell>
          <cell r="AD31">
            <v>75</v>
          </cell>
          <cell r="AE31">
            <v>3.75</v>
          </cell>
          <cell r="AF31">
            <v>108</v>
          </cell>
          <cell r="AG31">
            <v>388</v>
          </cell>
          <cell r="AH31">
            <v>3.5925925925925926</v>
          </cell>
        </row>
        <row r="32">
          <cell r="A32">
            <v>102221900</v>
          </cell>
          <cell r="B32" t="str">
            <v xml:space="preserve">Fahrul Umar </v>
          </cell>
          <cell r="C32">
            <v>102221900</v>
          </cell>
          <cell r="D32" t="str">
            <v>V</v>
          </cell>
          <cell r="E32" t="str">
            <v>2024/2025</v>
          </cell>
          <cell r="F32" t="str">
            <v>2022/2023</v>
          </cell>
          <cell r="G32">
            <v>31</v>
          </cell>
          <cell r="H32" t="str">
            <v>B</v>
          </cell>
          <cell r="I32">
            <v>3</v>
          </cell>
          <cell r="J32">
            <v>9</v>
          </cell>
          <cell r="K32" t="str">
            <v>C</v>
          </cell>
          <cell r="L32">
            <v>2</v>
          </cell>
          <cell r="M32">
            <v>6</v>
          </cell>
          <cell r="N32" t="str">
            <v>C</v>
          </cell>
          <cell r="O32">
            <v>2</v>
          </cell>
          <cell r="P32">
            <v>4</v>
          </cell>
          <cell r="Q32" t="str">
            <v>B</v>
          </cell>
          <cell r="R32">
            <v>3</v>
          </cell>
          <cell r="S32">
            <v>9</v>
          </cell>
          <cell r="T32" t="str">
            <v>B</v>
          </cell>
          <cell r="U32">
            <v>3</v>
          </cell>
          <cell r="V32">
            <v>9</v>
          </cell>
          <cell r="W32" t="str">
            <v>B</v>
          </cell>
          <cell r="X32">
            <v>3</v>
          </cell>
          <cell r="Y32">
            <v>9</v>
          </cell>
          <cell r="Z32" t="str">
            <v>C</v>
          </cell>
          <cell r="AA32">
            <v>2</v>
          </cell>
          <cell r="AB32">
            <v>6</v>
          </cell>
          <cell r="AC32">
            <v>20</v>
          </cell>
          <cell r="AD32">
            <v>52</v>
          </cell>
          <cell r="AE32">
            <v>2.6</v>
          </cell>
          <cell r="AF32">
            <v>108</v>
          </cell>
          <cell r="AG32">
            <v>337</v>
          </cell>
          <cell r="AH32">
            <v>3.1203703703703702</v>
          </cell>
        </row>
        <row r="33">
          <cell r="A33">
            <v>102221901</v>
          </cell>
          <cell r="B33" t="str">
            <v xml:space="preserve">Fenny Alviani Yuni Sumarta </v>
          </cell>
          <cell r="C33">
            <v>102221901</v>
          </cell>
          <cell r="D33" t="str">
            <v>V</v>
          </cell>
          <cell r="E33" t="str">
            <v>2024/2025</v>
          </cell>
          <cell r="F33" t="str">
            <v>2022/2023</v>
          </cell>
          <cell r="G33">
            <v>32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B</v>
          </cell>
          <cell r="O33">
            <v>3</v>
          </cell>
          <cell r="P33">
            <v>6</v>
          </cell>
          <cell r="Q33" t="str">
            <v>A</v>
          </cell>
          <cell r="R33">
            <v>4</v>
          </cell>
          <cell r="S33">
            <v>12</v>
          </cell>
          <cell r="T33" t="str">
            <v>A</v>
          </cell>
          <cell r="U33">
            <v>4</v>
          </cell>
          <cell r="V33">
            <v>12</v>
          </cell>
          <cell r="W33" t="str">
            <v>B</v>
          </cell>
          <cell r="X33">
            <v>3</v>
          </cell>
          <cell r="Y33">
            <v>9</v>
          </cell>
          <cell r="Z33" t="str">
            <v>B</v>
          </cell>
          <cell r="AA33">
            <v>3</v>
          </cell>
          <cell r="AB33">
            <v>9</v>
          </cell>
          <cell r="AC33">
            <v>20</v>
          </cell>
          <cell r="AD33">
            <v>72</v>
          </cell>
          <cell r="AE33">
            <v>3.6</v>
          </cell>
          <cell r="AF33">
            <v>108</v>
          </cell>
          <cell r="AG33">
            <v>387</v>
          </cell>
          <cell r="AH33">
            <v>3.5833333333333335</v>
          </cell>
        </row>
        <row r="34">
          <cell r="A34">
            <v>106</v>
          </cell>
          <cell r="B34" t="str">
            <v xml:space="preserve">Irfan Majid Maulana </v>
          </cell>
          <cell r="C34">
            <v>102221902</v>
          </cell>
          <cell r="D34" t="str">
            <v>V</v>
          </cell>
          <cell r="E34" t="str">
            <v>2024/2025</v>
          </cell>
          <cell r="F34" t="str">
            <v>2022/2023</v>
          </cell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20</v>
          </cell>
          <cell r="AD34">
            <v>0</v>
          </cell>
          <cell r="AE34">
            <v>0</v>
          </cell>
          <cell r="AF34">
            <v>108</v>
          </cell>
          <cell r="AG34">
            <v>0</v>
          </cell>
          <cell r="AH34">
            <v>0</v>
          </cell>
        </row>
        <row r="35">
          <cell r="A35">
            <v>106</v>
          </cell>
          <cell r="B35" t="str">
            <v xml:space="preserve">Kiki Ida Fatmawati </v>
          </cell>
          <cell r="C35">
            <v>102221903</v>
          </cell>
          <cell r="D35" t="str">
            <v>V</v>
          </cell>
          <cell r="E35" t="str">
            <v>2024/2025</v>
          </cell>
          <cell r="F35" t="str">
            <v>2022/2023</v>
          </cell>
          <cell r="G35">
            <v>34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9</v>
          </cell>
          <cell r="N35" t="str">
            <v>B</v>
          </cell>
          <cell r="O35">
            <v>3</v>
          </cell>
          <cell r="P35">
            <v>6</v>
          </cell>
          <cell r="Q35" t="str">
            <v>B</v>
          </cell>
          <cell r="R35">
            <v>3</v>
          </cell>
          <cell r="S35">
            <v>9</v>
          </cell>
          <cell r="T35" t="str">
            <v>A</v>
          </cell>
          <cell r="U35">
            <v>4</v>
          </cell>
          <cell r="V35">
            <v>12</v>
          </cell>
          <cell r="W35" t="str">
            <v>A</v>
          </cell>
          <cell r="X35">
            <v>4</v>
          </cell>
          <cell r="Y35">
            <v>12</v>
          </cell>
          <cell r="Z35" t="str">
            <v>C</v>
          </cell>
          <cell r="AA35">
            <v>2</v>
          </cell>
          <cell r="AB35">
            <v>6</v>
          </cell>
          <cell r="AC35">
            <v>20</v>
          </cell>
          <cell r="AD35">
            <v>66</v>
          </cell>
          <cell r="AE35">
            <v>3.3</v>
          </cell>
          <cell r="AF35">
            <v>108</v>
          </cell>
          <cell r="AG35">
            <v>373</v>
          </cell>
          <cell r="AH35">
            <v>3.4537037037037037</v>
          </cell>
        </row>
        <row r="36">
          <cell r="A36">
            <v>106</v>
          </cell>
          <cell r="B36" t="str">
            <v>Mochamad Farchan Aziz</v>
          </cell>
          <cell r="C36">
            <v>102221904</v>
          </cell>
          <cell r="D36" t="str">
            <v>V</v>
          </cell>
          <cell r="E36" t="str">
            <v>2024/2025</v>
          </cell>
          <cell r="F36" t="str">
            <v>2022/2023</v>
          </cell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20</v>
          </cell>
          <cell r="AD36">
            <v>0</v>
          </cell>
          <cell r="AE36">
            <v>0</v>
          </cell>
          <cell r="AF36">
            <v>108</v>
          </cell>
          <cell r="AG36">
            <v>233</v>
          </cell>
          <cell r="AH36">
            <v>2.1574074074074074</v>
          </cell>
        </row>
        <row r="37">
          <cell r="A37">
            <v>102221905</v>
          </cell>
          <cell r="B37" t="str">
            <v xml:space="preserve">Novita Septi Yustina </v>
          </cell>
          <cell r="C37">
            <v>102221905</v>
          </cell>
          <cell r="D37" t="str">
            <v>V</v>
          </cell>
          <cell r="E37" t="str">
            <v>2024/2025</v>
          </cell>
          <cell r="F37" t="str">
            <v>2022/2023</v>
          </cell>
          <cell r="G37">
            <v>36</v>
          </cell>
          <cell r="H37" t="str">
            <v>A</v>
          </cell>
          <cell r="I37">
            <v>4</v>
          </cell>
          <cell r="J37">
            <v>12</v>
          </cell>
          <cell r="K37" t="str">
            <v>A</v>
          </cell>
          <cell r="L37">
            <v>4</v>
          </cell>
          <cell r="M37">
            <v>12</v>
          </cell>
          <cell r="N37" t="str">
            <v>B</v>
          </cell>
          <cell r="O37">
            <v>3</v>
          </cell>
          <cell r="P37">
            <v>6</v>
          </cell>
          <cell r="Q37" t="str">
            <v>B</v>
          </cell>
          <cell r="R37">
            <v>3</v>
          </cell>
          <cell r="S37">
            <v>9</v>
          </cell>
          <cell r="T37" t="str">
            <v>A</v>
          </cell>
          <cell r="U37">
            <v>4</v>
          </cell>
          <cell r="V37">
            <v>12</v>
          </cell>
          <cell r="W37" t="str">
            <v>A</v>
          </cell>
          <cell r="X37">
            <v>4</v>
          </cell>
          <cell r="Y37">
            <v>12</v>
          </cell>
          <cell r="Z37" t="str">
            <v>A</v>
          </cell>
          <cell r="AA37">
            <v>4</v>
          </cell>
          <cell r="AB37">
            <v>12</v>
          </cell>
          <cell r="AC37">
            <v>20</v>
          </cell>
          <cell r="AD37">
            <v>75</v>
          </cell>
          <cell r="AE37">
            <v>3.75</v>
          </cell>
          <cell r="AF37">
            <v>108</v>
          </cell>
          <cell r="AG37">
            <v>400</v>
          </cell>
          <cell r="AH37">
            <v>3.7037037037037037</v>
          </cell>
        </row>
        <row r="38">
          <cell r="A38">
            <v>106</v>
          </cell>
          <cell r="B38" t="str">
            <v xml:space="preserve">Sabita Ihsani Hijratul Hidayah </v>
          </cell>
          <cell r="C38">
            <v>102221906</v>
          </cell>
          <cell r="D38" t="str">
            <v>V</v>
          </cell>
          <cell r="E38" t="str">
            <v>2024/2025</v>
          </cell>
          <cell r="F38" t="str">
            <v>2022/2023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20</v>
          </cell>
          <cell r="AD38">
            <v>0</v>
          </cell>
          <cell r="AE38">
            <v>0</v>
          </cell>
          <cell r="AF38">
            <v>108</v>
          </cell>
          <cell r="AG38">
            <v>0</v>
          </cell>
          <cell r="AH38">
            <v>0</v>
          </cell>
        </row>
        <row r="39">
          <cell r="A39">
            <v>106</v>
          </cell>
          <cell r="B39" t="str">
            <v xml:space="preserve">Shella Putri Nur Halizah </v>
          </cell>
          <cell r="C39">
            <v>102221907</v>
          </cell>
          <cell r="D39" t="str">
            <v>V</v>
          </cell>
          <cell r="E39" t="str">
            <v>2024/2025</v>
          </cell>
          <cell r="F39" t="str">
            <v>2022/2023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20</v>
          </cell>
          <cell r="AD39">
            <v>0</v>
          </cell>
          <cell r="AE39">
            <v>0</v>
          </cell>
          <cell r="AF39">
            <v>108</v>
          </cell>
          <cell r="AG39">
            <v>0</v>
          </cell>
          <cell r="AH39">
            <v>0</v>
          </cell>
        </row>
        <row r="40">
          <cell r="A40">
            <v>102221908</v>
          </cell>
          <cell r="B40" t="str">
            <v xml:space="preserve">Sigit Alfian Julianto </v>
          </cell>
          <cell r="C40">
            <v>102221908</v>
          </cell>
          <cell r="D40" t="str">
            <v>V</v>
          </cell>
          <cell r="E40" t="str">
            <v>2024/2025</v>
          </cell>
          <cell r="F40" t="str">
            <v>2022/2023</v>
          </cell>
          <cell r="G40">
            <v>39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9</v>
          </cell>
          <cell r="N40" t="str">
            <v>C</v>
          </cell>
          <cell r="O40">
            <v>2</v>
          </cell>
          <cell r="P40">
            <v>4</v>
          </cell>
          <cell r="Q40" t="str">
            <v>B</v>
          </cell>
          <cell r="R40">
            <v>3</v>
          </cell>
          <cell r="S40">
            <v>9</v>
          </cell>
          <cell r="T40" t="str">
            <v>B</v>
          </cell>
          <cell r="U40">
            <v>3</v>
          </cell>
          <cell r="V40">
            <v>9</v>
          </cell>
          <cell r="W40" t="str">
            <v>B</v>
          </cell>
          <cell r="X40">
            <v>3</v>
          </cell>
          <cell r="Y40">
            <v>9</v>
          </cell>
          <cell r="Z40" t="str">
            <v>C</v>
          </cell>
          <cell r="AA40">
            <v>2</v>
          </cell>
          <cell r="AB40">
            <v>6</v>
          </cell>
          <cell r="AC40">
            <v>20</v>
          </cell>
          <cell r="AD40">
            <v>58</v>
          </cell>
          <cell r="AE40">
            <v>2.9</v>
          </cell>
          <cell r="AF40">
            <v>108</v>
          </cell>
          <cell r="AG40">
            <v>349</v>
          </cell>
          <cell r="AH40">
            <v>3.2314814814814814</v>
          </cell>
        </row>
        <row r="41">
          <cell r="A41">
            <v>102221909</v>
          </cell>
          <cell r="B41" t="str">
            <v xml:space="preserve">Susanto </v>
          </cell>
          <cell r="C41">
            <v>102221909</v>
          </cell>
          <cell r="D41" t="str">
            <v>V</v>
          </cell>
          <cell r="E41" t="str">
            <v>2024/2025</v>
          </cell>
          <cell r="F41" t="str">
            <v>2022/2023</v>
          </cell>
          <cell r="G41">
            <v>40</v>
          </cell>
          <cell r="H41" t="str">
            <v>A</v>
          </cell>
          <cell r="I41">
            <v>4</v>
          </cell>
          <cell r="J41">
            <v>12</v>
          </cell>
          <cell r="K41" t="str">
            <v>B</v>
          </cell>
          <cell r="L41">
            <v>3</v>
          </cell>
          <cell r="M41">
            <v>9</v>
          </cell>
          <cell r="N41" t="str">
            <v>B</v>
          </cell>
          <cell r="O41">
            <v>3</v>
          </cell>
          <cell r="P41">
            <v>6</v>
          </cell>
          <cell r="Q41" t="str">
            <v>A</v>
          </cell>
          <cell r="R41">
            <v>4</v>
          </cell>
          <cell r="S41">
            <v>12</v>
          </cell>
          <cell r="T41" t="str">
            <v>B</v>
          </cell>
          <cell r="U41">
            <v>3</v>
          </cell>
          <cell r="V41">
            <v>9</v>
          </cell>
          <cell r="W41" t="str">
            <v>B</v>
          </cell>
          <cell r="X41">
            <v>3</v>
          </cell>
          <cell r="Y41">
            <v>9</v>
          </cell>
          <cell r="Z41" t="str">
            <v>C</v>
          </cell>
          <cell r="AA41">
            <v>2</v>
          </cell>
          <cell r="AB41">
            <v>6</v>
          </cell>
          <cell r="AC41">
            <v>20</v>
          </cell>
          <cell r="AD41">
            <v>63</v>
          </cell>
          <cell r="AE41">
            <v>3.15</v>
          </cell>
          <cell r="AF41">
            <v>108</v>
          </cell>
          <cell r="AG41">
            <v>368</v>
          </cell>
          <cell r="AH41">
            <v>3.4074074074074074</v>
          </cell>
        </row>
        <row r="42">
          <cell r="A42">
            <v>102221910</v>
          </cell>
          <cell r="B42" t="str">
            <v xml:space="preserve">Tri Wulandari </v>
          </cell>
          <cell r="C42">
            <v>102221910</v>
          </cell>
          <cell r="D42" t="str">
            <v>V</v>
          </cell>
          <cell r="E42" t="str">
            <v>2024/2025</v>
          </cell>
          <cell r="F42" t="str">
            <v>2022/2023</v>
          </cell>
          <cell r="G42">
            <v>41</v>
          </cell>
          <cell r="H42" t="str">
            <v>A</v>
          </cell>
          <cell r="I42">
            <v>4</v>
          </cell>
          <cell r="J42">
            <v>12</v>
          </cell>
          <cell r="K42" t="str">
            <v>C</v>
          </cell>
          <cell r="L42">
            <v>2</v>
          </cell>
          <cell r="M42">
            <v>6</v>
          </cell>
          <cell r="N42" t="str">
            <v>C</v>
          </cell>
          <cell r="O42">
            <v>2</v>
          </cell>
          <cell r="P42">
            <v>4</v>
          </cell>
          <cell r="Q42" t="str">
            <v>B</v>
          </cell>
          <cell r="R42">
            <v>3</v>
          </cell>
          <cell r="S42">
            <v>9</v>
          </cell>
          <cell r="T42" t="str">
            <v>A</v>
          </cell>
          <cell r="U42">
            <v>4</v>
          </cell>
          <cell r="V42">
            <v>12</v>
          </cell>
          <cell r="W42" t="str">
            <v>A</v>
          </cell>
          <cell r="X42">
            <v>4</v>
          </cell>
          <cell r="Y42">
            <v>12</v>
          </cell>
          <cell r="Z42" t="str">
            <v>B</v>
          </cell>
          <cell r="AA42">
            <v>3</v>
          </cell>
          <cell r="AB42">
            <v>9</v>
          </cell>
          <cell r="AC42">
            <v>20</v>
          </cell>
          <cell r="AD42">
            <v>64</v>
          </cell>
          <cell r="AE42">
            <v>3.2</v>
          </cell>
          <cell r="AF42">
            <v>108</v>
          </cell>
          <cell r="AG42">
            <v>361</v>
          </cell>
          <cell r="AH42">
            <v>3.3425925925925926</v>
          </cell>
        </row>
        <row r="43">
          <cell r="A43">
            <v>106</v>
          </cell>
          <cell r="B43" t="str">
            <v xml:space="preserve">Wahyono </v>
          </cell>
          <cell r="C43">
            <v>102221911</v>
          </cell>
          <cell r="D43" t="str">
            <v>V</v>
          </cell>
          <cell r="E43" t="str">
            <v>2024/2025</v>
          </cell>
          <cell r="F43" t="str">
            <v>2022/2023</v>
          </cell>
          <cell r="G43">
            <v>42</v>
          </cell>
          <cell r="H43" t="str">
            <v>A</v>
          </cell>
          <cell r="I43">
            <v>4</v>
          </cell>
          <cell r="J43">
            <v>12</v>
          </cell>
          <cell r="K43" t="str">
            <v>B</v>
          </cell>
          <cell r="L43">
            <v>3</v>
          </cell>
          <cell r="M43">
            <v>9</v>
          </cell>
          <cell r="N43" t="str">
            <v>C</v>
          </cell>
          <cell r="O43">
            <v>2</v>
          </cell>
          <cell r="P43">
            <v>4</v>
          </cell>
          <cell r="Q43" t="str">
            <v>B</v>
          </cell>
          <cell r="R43">
            <v>3</v>
          </cell>
          <cell r="S43">
            <v>9</v>
          </cell>
          <cell r="U43">
            <v>0</v>
          </cell>
          <cell r="V43">
            <v>0</v>
          </cell>
          <cell r="W43" t="str">
            <v>B</v>
          </cell>
          <cell r="X43">
            <v>3</v>
          </cell>
          <cell r="Y43">
            <v>9</v>
          </cell>
          <cell r="Z43" t="str">
            <v>C</v>
          </cell>
          <cell r="AA43">
            <v>2</v>
          </cell>
          <cell r="AB43">
            <v>6</v>
          </cell>
          <cell r="AC43">
            <v>20</v>
          </cell>
          <cell r="AD43">
            <v>49</v>
          </cell>
          <cell r="AE43">
            <v>2.4500000000000002</v>
          </cell>
          <cell r="AF43">
            <v>108</v>
          </cell>
          <cell r="AG43">
            <v>364</v>
          </cell>
          <cell r="AH43">
            <v>3.3703703703703702</v>
          </cell>
        </row>
        <row r="44">
          <cell r="A44">
            <v>102221912</v>
          </cell>
          <cell r="B44" t="str">
            <v xml:space="preserve">Yuni Umrina </v>
          </cell>
          <cell r="C44">
            <v>102221912</v>
          </cell>
          <cell r="D44" t="str">
            <v>V</v>
          </cell>
          <cell r="E44" t="str">
            <v>2024/2025</v>
          </cell>
          <cell r="F44" t="str">
            <v>2022/2023</v>
          </cell>
          <cell r="G44">
            <v>43</v>
          </cell>
          <cell r="H44" t="str">
            <v>A</v>
          </cell>
          <cell r="I44">
            <v>4</v>
          </cell>
          <cell r="J44">
            <v>12</v>
          </cell>
          <cell r="K44" t="str">
            <v>A</v>
          </cell>
          <cell r="L44">
            <v>4</v>
          </cell>
          <cell r="M44">
            <v>12</v>
          </cell>
          <cell r="N44" t="str">
            <v>B</v>
          </cell>
          <cell r="O44">
            <v>3</v>
          </cell>
          <cell r="P44">
            <v>6</v>
          </cell>
          <cell r="Q44" t="str">
            <v>A</v>
          </cell>
          <cell r="R44">
            <v>4</v>
          </cell>
          <cell r="S44">
            <v>12</v>
          </cell>
          <cell r="T44" t="str">
            <v>A</v>
          </cell>
          <cell r="U44">
            <v>4</v>
          </cell>
          <cell r="V44">
            <v>12</v>
          </cell>
          <cell r="W44" t="str">
            <v>B</v>
          </cell>
          <cell r="X44">
            <v>3</v>
          </cell>
          <cell r="Y44">
            <v>9</v>
          </cell>
          <cell r="Z44" t="str">
            <v>B</v>
          </cell>
          <cell r="AA44">
            <v>3</v>
          </cell>
          <cell r="AB44">
            <v>9</v>
          </cell>
          <cell r="AC44">
            <v>20</v>
          </cell>
          <cell r="AD44">
            <v>72</v>
          </cell>
          <cell r="AE44">
            <v>3.6</v>
          </cell>
          <cell r="AF44">
            <v>108</v>
          </cell>
          <cell r="AG44">
            <v>404</v>
          </cell>
          <cell r="AH44">
            <v>3.7407407407407409</v>
          </cell>
        </row>
        <row r="45">
          <cell r="A45">
            <v>106</v>
          </cell>
          <cell r="B45" t="str">
            <v xml:space="preserve">Teguh Kristiyanto </v>
          </cell>
          <cell r="C45">
            <v>102242070</v>
          </cell>
          <cell r="D45" t="str">
            <v>V</v>
          </cell>
          <cell r="E45" t="str">
            <v>2024/2025</v>
          </cell>
          <cell r="F45" t="str">
            <v>2024/2025</v>
          </cell>
          <cell r="G45">
            <v>44</v>
          </cell>
          <cell r="H45" t="str">
            <v>A</v>
          </cell>
          <cell r="I45">
            <v>4</v>
          </cell>
          <cell r="J45">
            <v>12</v>
          </cell>
          <cell r="K45" t="str">
            <v>B</v>
          </cell>
          <cell r="L45">
            <v>3</v>
          </cell>
          <cell r="M45">
            <v>9</v>
          </cell>
          <cell r="N45" t="str">
            <v>B</v>
          </cell>
          <cell r="O45">
            <v>3</v>
          </cell>
          <cell r="P45">
            <v>6</v>
          </cell>
          <cell r="Q45" t="str">
            <v>A</v>
          </cell>
          <cell r="R45">
            <v>4</v>
          </cell>
          <cell r="S45">
            <v>12</v>
          </cell>
          <cell r="T45" t="str">
            <v>B</v>
          </cell>
          <cell r="U45">
            <v>3</v>
          </cell>
          <cell r="V45">
            <v>9</v>
          </cell>
          <cell r="W45" t="str">
            <v>B</v>
          </cell>
          <cell r="X45">
            <v>3</v>
          </cell>
          <cell r="Y45">
            <v>9</v>
          </cell>
          <cell r="Z45" t="str">
            <v>B</v>
          </cell>
          <cell r="AA45">
            <v>3</v>
          </cell>
          <cell r="AB45">
            <v>9</v>
          </cell>
          <cell r="AC45">
            <v>20</v>
          </cell>
          <cell r="AD45">
            <v>66</v>
          </cell>
          <cell r="AE45">
            <v>3.3</v>
          </cell>
          <cell r="AF45">
            <v>108</v>
          </cell>
          <cell r="AG45">
            <v>66</v>
          </cell>
          <cell r="AH45">
            <v>0.61111111111111116</v>
          </cell>
        </row>
        <row r="46">
          <cell r="A46">
            <v>102242069</v>
          </cell>
          <cell r="B46" t="str">
            <v>M. Syaeful Akhmar</v>
          </cell>
          <cell r="C46">
            <v>102242069</v>
          </cell>
          <cell r="D46" t="str">
            <v>V</v>
          </cell>
          <cell r="E46" t="str">
            <v>2024/2025</v>
          </cell>
          <cell r="F46" t="str">
            <v>2024/2025</v>
          </cell>
          <cell r="G46">
            <v>45</v>
          </cell>
          <cell r="H46" t="str">
            <v>B</v>
          </cell>
          <cell r="I46">
            <v>3</v>
          </cell>
          <cell r="J46">
            <v>9</v>
          </cell>
          <cell r="K46" t="str">
            <v>C</v>
          </cell>
          <cell r="L46">
            <v>2</v>
          </cell>
          <cell r="M46">
            <v>6</v>
          </cell>
          <cell r="N46" t="str">
            <v>C</v>
          </cell>
          <cell r="O46">
            <v>2</v>
          </cell>
          <cell r="P46">
            <v>4</v>
          </cell>
          <cell r="Q46" t="str">
            <v>B</v>
          </cell>
          <cell r="R46">
            <v>3</v>
          </cell>
          <cell r="S46">
            <v>9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 t="str">
            <v>C</v>
          </cell>
          <cell r="AA46">
            <v>2</v>
          </cell>
          <cell r="AB46">
            <v>6</v>
          </cell>
          <cell r="AC46">
            <v>20</v>
          </cell>
          <cell r="AD46">
            <v>34</v>
          </cell>
          <cell r="AE46">
            <v>1.7</v>
          </cell>
          <cell r="AF46">
            <v>108</v>
          </cell>
          <cell r="AG46">
            <v>34</v>
          </cell>
          <cell r="AH46">
            <v>0.31481481481481483</v>
          </cell>
        </row>
        <row r="47">
          <cell r="A47">
            <v>106</v>
          </cell>
          <cell r="D47" t="str">
            <v>V</v>
          </cell>
          <cell r="E47" t="str">
            <v>2024/2025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20</v>
          </cell>
          <cell r="AD47">
            <v>0</v>
          </cell>
          <cell r="AE47">
            <v>0</v>
          </cell>
          <cell r="AF47">
            <v>108</v>
          </cell>
          <cell r="AG47">
            <v>0</v>
          </cell>
          <cell r="AH47">
            <v>0</v>
          </cell>
        </row>
        <row r="48">
          <cell r="A48">
            <v>106</v>
          </cell>
          <cell r="B48" t="str">
            <v>Anah Nurzanah</v>
          </cell>
          <cell r="C48">
            <v>102221917</v>
          </cell>
          <cell r="D48" t="str">
            <v>V</v>
          </cell>
          <cell r="E48" t="str">
            <v>2024/2025</v>
          </cell>
          <cell r="F48" t="str">
            <v>2022/2023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20</v>
          </cell>
          <cell r="AD48">
            <v>0</v>
          </cell>
          <cell r="AE48">
            <v>0</v>
          </cell>
          <cell r="AF48">
            <v>108</v>
          </cell>
          <cell r="AG48">
            <v>225</v>
          </cell>
          <cell r="AH48">
            <v>2.0833333333333335</v>
          </cell>
        </row>
        <row r="49">
          <cell r="A49">
            <v>106</v>
          </cell>
          <cell r="B49" t="str">
            <v xml:space="preserve">Ayu Safitri </v>
          </cell>
          <cell r="C49">
            <v>102221918</v>
          </cell>
          <cell r="D49" t="str">
            <v>V</v>
          </cell>
          <cell r="E49" t="str">
            <v>2024/2025</v>
          </cell>
          <cell r="F49" t="str">
            <v>2022/2023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20</v>
          </cell>
          <cell r="AD49">
            <v>0</v>
          </cell>
          <cell r="AE49">
            <v>0</v>
          </cell>
          <cell r="AF49">
            <v>108</v>
          </cell>
          <cell r="AG49">
            <v>0</v>
          </cell>
          <cell r="AH49">
            <v>0</v>
          </cell>
        </row>
        <row r="50">
          <cell r="A50">
            <v>106</v>
          </cell>
          <cell r="B50" t="str">
            <v xml:space="preserve">Beni Aryono </v>
          </cell>
          <cell r="C50">
            <v>102221919</v>
          </cell>
          <cell r="D50" t="str">
            <v>V</v>
          </cell>
          <cell r="E50" t="str">
            <v>2024/2025</v>
          </cell>
          <cell r="F50" t="str">
            <v>2022/2023</v>
          </cell>
          <cell r="G50">
            <v>49</v>
          </cell>
          <cell r="H50" t="str">
            <v>A</v>
          </cell>
          <cell r="I50">
            <v>4</v>
          </cell>
          <cell r="J50">
            <v>12</v>
          </cell>
          <cell r="K50" t="str">
            <v>B</v>
          </cell>
          <cell r="L50">
            <v>3</v>
          </cell>
          <cell r="M50">
            <v>9</v>
          </cell>
          <cell r="N50" t="str">
            <v>B</v>
          </cell>
          <cell r="O50">
            <v>3</v>
          </cell>
          <cell r="P50">
            <v>6</v>
          </cell>
          <cell r="Q50" t="str">
            <v>A</v>
          </cell>
          <cell r="R50">
            <v>4</v>
          </cell>
          <cell r="S50">
            <v>12</v>
          </cell>
          <cell r="T50" t="str">
            <v>B</v>
          </cell>
          <cell r="U50">
            <v>3</v>
          </cell>
          <cell r="V50">
            <v>9</v>
          </cell>
          <cell r="W50" t="str">
            <v>B</v>
          </cell>
          <cell r="X50">
            <v>3</v>
          </cell>
          <cell r="Y50">
            <v>9</v>
          </cell>
          <cell r="Z50" t="str">
            <v>B</v>
          </cell>
          <cell r="AA50">
            <v>3</v>
          </cell>
          <cell r="AB50">
            <v>9</v>
          </cell>
          <cell r="AC50">
            <v>20</v>
          </cell>
          <cell r="AD50">
            <v>66</v>
          </cell>
          <cell r="AE50">
            <v>3.3</v>
          </cell>
          <cell r="AF50">
            <v>108</v>
          </cell>
          <cell r="AG50">
            <v>329</v>
          </cell>
          <cell r="AH50">
            <v>3.0462962962962963</v>
          </cell>
        </row>
        <row r="51">
          <cell r="A51">
            <v>106</v>
          </cell>
          <cell r="B51" t="str">
            <v>Bisri Mubarok</v>
          </cell>
          <cell r="C51">
            <v>102221920</v>
          </cell>
          <cell r="D51" t="str">
            <v>V</v>
          </cell>
          <cell r="E51" t="str">
            <v>2024/2025</v>
          </cell>
          <cell r="F51" t="str">
            <v>2022/2023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20</v>
          </cell>
          <cell r="AD51">
            <v>0</v>
          </cell>
          <cell r="AE51">
            <v>0</v>
          </cell>
          <cell r="AF51">
            <v>108</v>
          </cell>
          <cell r="AG51">
            <v>0</v>
          </cell>
          <cell r="AH51">
            <v>0</v>
          </cell>
        </row>
        <row r="52">
          <cell r="A52">
            <v>106</v>
          </cell>
          <cell r="B52" t="str">
            <v xml:space="preserve">Cahidin </v>
          </cell>
          <cell r="C52">
            <v>102221921</v>
          </cell>
          <cell r="D52" t="str">
            <v>V</v>
          </cell>
          <cell r="E52" t="str">
            <v>2024/2025</v>
          </cell>
          <cell r="F52" t="str">
            <v>2022/2023</v>
          </cell>
          <cell r="G52">
            <v>51</v>
          </cell>
          <cell r="H52" t="str">
            <v>A</v>
          </cell>
          <cell r="I52">
            <v>4</v>
          </cell>
          <cell r="J52">
            <v>12</v>
          </cell>
          <cell r="K52" t="str">
            <v>A</v>
          </cell>
          <cell r="L52">
            <v>4</v>
          </cell>
          <cell r="M52">
            <v>12</v>
          </cell>
          <cell r="N52" t="str">
            <v>B</v>
          </cell>
          <cell r="O52">
            <v>3</v>
          </cell>
          <cell r="P52">
            <v>6</v>
          </cell>
          <cell r="Q52" t="str">
            <v>A</v>
          </cell>
          <cell r="R52">
            <v>4</v>
          </cell>
          <cell r="S52">
            <v>12</v>
          </cell>
          <cell r="T52" t="str">
            <v>A</v>
          </cell>
          <cell r="U52">
            <v>4</v>
          </cell>
          <cell r="V52">
            <v>12</v>
          </cell>
          <cell r="W52" t="str">
            <v>A</v>
          </cell>
          <cell r="X52">
            <v>4</v>
          </cell>
          <cell r="Y52">
            <v>12</v>
          </cell>
          <cell r="Z52" t="str">
            <v>B</v>
          </cell>
          <cell r="AA52">
            <v>3</v>
          </cell>
          <cell r="AB52">
            <v>9</v>
          </cell>
          <cell r="AC52">
            <v>20</v>
          </cell>
          <cell r="AD52">
            <v>75</v>
          </cell>
          <cell r="AE52">
            <v>3.75</v>
          </cell>
          <cell r="AF52">
            <v>108</v>
          </cell>
          <cell r="AG52">
            <v>416</v>
          </cell>
          <cell r="AH52">
            <v>3.8518518518518516</v>
          </cell>
        </row>
        <row r="53">
          <cell r="A53">
            <v>106</v>
          </cell>
          <cell r="B53" t="str">
            <v xml:space="preserve">Cahyono </v>
          </cell>
          <cell r="C53">
            <v>102221922</v>
          </cell>
          <cell r="D53" t="str">
            <v>V</v>
          </cell>
          <cell r="E53" t="str">
            <v>2024/2025</v>
          </cell>
          <cell r="F53" t="str">
            <v>2022/2023</v>
          </cell>
          <cell r="G53">
            <v>52</v>
          </cell>
          <cell r="H53" t="str">
            <v>A</v>
          </cell>
          <cell r="I53">
            <v>4</v>
          </cell>
          <cell r="J53">
            <v>12</v>
          </cell>
          <cell r="K53" t="str">
            <v>B</v>
          </cell>
          <cell r="L53">
            <v>3</v>
          </cell>
          <cell r="M53">
            <v>9</v>
          </cell>
          <cell r="N53" t="str">
            <v>B</v>
          </cell>
          <cell r="O53">
            <v>3</v>
          </cell>
          <cell r="P53">
            <v>6</v>
          </cell>
          <cell r="Q53" t="str">
            <v>B</v>
          </cell>
          <cell r="R53">
            <v>3</v>
          </cell>
          <cell r="S53">
            <v>9</v>
          </cell>
          <cell r="T53" t="str">
            <v>B</v>
          </cell>
          <cell r="U53">
            <v>3</v>
          </cell>
          <cell r="V53">
            <v>9</v>
          </cell>
          <cell r="W53" t="str">
            <v>A</v>
          </cell>
          <cell r="X53">
            <v>4</v>
          </cell>
          <cell r="Y53">
            <v>12</v>
          </cell>
          <cell r="Z53" t="str">
            <v>B</v>
          </cell>
          <cell r="AA53">
            <v>3</v>
          </cell>
          <cell r="AB53">
            <v>9</v>
          </cell>
          <cell r="AC53">
            <v>20</v>
          </cell>
          <cell r="AD53">
            <v>66</v>
          </cell>
          <cell r="AE53">
            <v>3.3</v>
          </cell>
          <cell r="AF53">
            <v>108</v>
          </cell>
          <cell r="AG53">
            <v>370</v>
          </cell>
          <cell r="AH53">
            <v>3.425925925925926</v>
          </cell>
        </row>
        <row r="54">
          <cell r="A54">
            <v>106</v>
          </cell>
          <cell r="B54" t="str">
            <v xml:space="preserve">Candra Heriyanto </v>
          </cell>
          <cell r="C54">
            <v>102221923</v>
          </cell>
          <cell r="D54" t="str">
            <v>V</v>
          </cell>
          <cell r="E54" t="str">
            <v>2024/2025</v>
          </cell>
          <cell r="F54" t="str">
            <v>2022/2023</v>
          </cell>
          <cell r="G54">
            <v>53</v>
          </cell>
          <cell r="H54" t="str">
            <v>A</v>
          </cell>
          <cell r="I54">
            <v>4</v>
          </cell>
          <cell r="J54">
            <v>12</v>
          </cell>
          <cell r="K54" t="str">
            <v>B</v>
          </cell>
          <cell r="L54">
            <v>3</v>
          </cell>
          <cell r="M54">
            <v>9</v>
          </cell>
          <cell r="N54" t="str">
            <v>B</v>
          </cell>
          <cell r="O54">
            <v>3</v>
          </cell>
          <cell r="P54">
            <v>6</v>
          </cell>
          <cell r="Q54" t="str">
            <v>C</v>
          </cell>
          <cell r="R54">
            <v>2</v>
          </cell>
          <cell r="S54">
            <v>6</v>
          </cell>
          <cell r="T54" t="str">
            <v>B</v>
          </cell>
          <cell r="U54">
            <v>3</v>
          </cell>
          <cell r="V54">
            <v>9</v>
          </cell>
          <cell r="W54" t="str">
            <v>B</v>
          </cell>
          <cell r="X54">
            <v>3</v>
          </cell>
          <cell r="Y54">
            <v>9</v>
          </cell>
          <cell r="Z54" t="str">
            <v>C</v>
          </cell>
          <cell r="AA54">
            <v>2</v>
          </cell>
          <cell r="AB54">
            <v>6</v>
          </cell>
          <cell r="AC54">
            <v>20</v>
          </cell>
          <cell r="AD54">
            <v>57</v>
          </cell>
          <cell r="AE54">
            <v>2.85</v>
          </cell>
          <cell r="AF54">
            <v>108</v>
          </cell>
          <cell r="AG54">
            <v>316</v>
          </cell>
          <cell r="AH54">
            <v>2.925925925925926</v>
          </cell>
        </row>
        <row r="55">
          <cell r="A55">
            <v>106</v>
          </cell>
          <cell r="B55" t="str">
            <v>Dimas Prasetyo</v>
          </cell>
          <cell r="C55">
            <v>102221924</v>
          </cell>
          <cell r="D55" t="str">
            <v>V</v>
          </cell>
          <cell r="E55" t="str">
            <v>2024/2025</v>
          </cell>
          <cell r="F55" t="str">
            <v>2022/2023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20</v>
          </cell>
          <cell r="AD55">
            <v>0</v>
          </cell>
          <cell r="AE55">
            <v>0</v>
          </cell>
          <cell r="AF55">
            <v>108</v>
          </cell>
          <cell r="AG55">
            <v>0</v>
          </cell>
          <cell r="AH55">
            <v>0</v>
          </cell>
        </row>
        <row r="56">
          <cell r="A56">
            <v>106</v>
          </cell>
          <cell r="B56" t="str">
            <v xml:space="preserve">Dio Eko Purnomo </v>
          </cell>
          <cell r="C56">
            <v>102221925</v>
          </cell>
          <cell r="D56" t="str">
            <v>V</v>
          </cell>
          <cell r="E56" t="str">
            <v>2024/2025</v>
          </cell>
          <cell r="F56" t="str">
            <v>2022/2023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20</v>
          </cell>
          <cell r="AD56">
            <v>0</v>
          </cell>
          <cell r="AE56">
            <v>0</v>
          </cell>
          <cell r="AF56">
            <v>108</v>
          </cell>
          <cell r="AG56">
            <v>171</v>
          </cell>
          <cell r="AH56">
            <v>1.5833333333333333</v>
          </cell>
        </row>
        <row r="57">
          <cell r="A57">
            <v>106</v>
          </cell>
          <cell r="B57" t="str">
            <v>Hasan Hariri</v>
          </cell>
          <cell r="C57">
            <v>102221926</v>
          </cell>
          <cell r="D57" t="str">
            <v>V</v>
          </cell>
          <cell r="E57" t="str">
            <v>2024/2025</v>
          </cell>
          <cell r="F57" t="str">
            <v>2022/2023</v>
          </cell>
          <cell r="G57">
            <v>56</v>
          </cell>
          <cell r="H57" t="str">
            <v>A</v>
          </cell>
          <cell r="I57">
            <v>4</v>
          </cell>
          <cell r="J57">
            <v>12</v>
          </cell>
          <cell r="K57" t="str">
            <v>A</v>
          </cell>
          <cell r="L57">
            <v>4</v>
          </cell>
          <cell r="M57">
            <v>12</v>
          </cell>
          <cell r="N57" t="str">
            <v>B</v>
          </cell>
          <cell r="O57">
            <v>3</v>
          </cell>
          <cell r="P57">
            <v>6</v>
          </cell>
          <cell r="Q57" t="str">
            <v>B</v>
          </cell>
          <cell r="R57">
            <v>3</v>
          </cell>
          <cell r="S57">
            <v>9</v>
          </cell>
          <cell r="T57" t="str">
            <v>A</v>
          </cell>
          <cell r="U57">
            <v>4</v>
          </cell>
          <cell r="V57">
            <v>12</v>
          </cell>
          <cell r="W57" t="str">
            <v>A</v>
          </cell>
          <cell r="X57">
            <v>4</v>
          </cell>
          <cell r="Y57">
            <v>12</v>
          </cell>
          <cell r="Z57" t="str">
            <v>B</v>
          </cell>
          <cell r="AA57">
            <v>3</v>
          </cell>
          <cell r="AB57">
            <v>9</v>
          </cell>
          <cell r="AC57">
            <v>20</v>
          </cell>
          <cell r="AD57">
            <v>72</v>
          </cell>
          <cell r="AE57">
            <v>3.6</v>
          </cell>
          <cell r="AF57">
            <v>108</v>
          </cell>
          <cell r="AG57">
            <v>409</v>
          </cell>
          <cell r="AH57">
            <v>3.7870370370370372</v>
          </cell>
        </row>
        <row r="58">
          <cell r="A58">
            <v>106</v>
          </cell>
          <cell r="B58" t="str">
            <v xml:space="preserve">Ikbal </v>
          </cell>
          <cell r="C58">
            <v>102221927</v>
          </cell>
          <cell r="D58" t="str">
            <v>V</v>
          </cell>
          <cell r="E58" t="str">
            <v>2024/2025</v>
          </cell>
          <cell r="F58" t="str">
            <v>2022/2023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20</v>
          </cell>
          <cell r="AD58">
            <v>0</v>
          </cell>
          <cell r="AE58">
            <v>0</v>
          </cell>
          <cell r="AF58">
            <v>108</v>
          </cell>
          <cell r="AG58">
            <v>0</v>
          </cell>
          <cell r="AH58">
            <v>0</v>
          </cell>
        </row>
        <row r="59">
          <cell r="A59">
            <v>106</v>
          </cell>
          <cell r="B59" t="str">
            <v xml:space="preserve">Kosidah </v>
          </cell>
          <cell r="C59">
            <v>102221928</v>
          </cell>
          <cell r="D59" t="str">
            <v>V</v>
          </cell>
          <cell r="E59" t="str">
            <v>2024/2025</v>
          </cell>
          <cell r="F59" t="str">
            <v>2022/2023</v>
          </cell>
          <cell r="G59">
            <v>58</v>
          </cell>
          <cell r="H59" t="str">
            <v>A</v>
          </cell>
          <cell r="I59">
            <v>4</v>
          </cell>
          <cell r="J59">
            <v>12</v>
          </cell>
          <cell r="K59" t="str">
            <v>B</v>
          </cell>
          <cell r="L59">
            <v>3</v>
          </cell>
          <cell r="M59">
            <v>9</v>
          </cell>
          <cell r="N59" t="str">
            <v>B</v>
          </cell>
          <cell r="O59">
            <v>3</v>
          </cell>
          <cell r="P59">
            <v>6</v>
          </cell>
          <cell r="Q59" t="str">
            <v>B</v>
          </cell>
          <cell r="R59">
            <v>3</v>
          </cell>
          <cell r="S59">
            <v>9</v>
          </cell>
          <cell r="T59" t="str">
            <v>B</v>
          </cell>
          <cell r="U59">
            <v>3</v>
          </cell>
          <cell r="V59">
            <v>9</v>
          </cell>
          <cell r="W59" t="str">
            <v>A</v>
          </cell>
          <cell r="X59">
            <v>4</v>
          </cell>
          <cell r="Y59">
            <v>12</v>
          </cell>
          <cell r="Z59" t="str">
            <v>B</v>
          </cell>
          <cell r="AA59">
            <v>3</v>
          </cell>
          <cell r="AB59">
            <v>9</v>
          </cell>
          <cell r="AC59">
            <v>20</v>
          </cell>
          <cell r="AD59">
            <v>66</v>
          </cell>
          <cell r="AE59">
            <v>3.3</v>
          </cell>
          <cell r="AF59">
            <v>108</v>
          </cell>
          <cell r="AG59">
            <v>375</v>
          </cell>
          <cell r="AH59">
            <v>3.4722222222222223</v>
          </cell>
        </row>
        <row r="60">
          <cell r="A60">
            <v>106</v>
          </cell>
          <cell r="B60" t="str">
            <v xml:space="preserve">Kosim </v>
          </cell>
          <cell r="C60">
            <v>102221929</v>
          </cell>
          <cell r="D60" t="str">
            <v>V</v>
          </cell>
          <cell r="E60" t="str">
            <v>2024/2025</v>
          </cell>
          <cell r="F60" t="str">
            <v>2022/2023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20</v>
          </cell>
          <cell r="AD60">
            <v>0</v>
          </cell>
          <cell r="AE60">
            <v>0</v>
          </cell>
          <cell r="AF60">
            <v>108</v>
          </cell>
          <cell r="AG60">
            <v>169</v>
          </cell>
          <cell r="AH60">
            <v>1.5648148148148149</v>
          </cell>
        </row>
        <row r="61">
          <cell r="A61">
            <v>106</v>
          </cell>
          <cell r="B61" t="str">
            <v xml:space="preserve">Kusuma Sahid Hidayatullah </v>
          </cell>
          <cell r="C61">
            <v>102221930</v>
          </cell>
          <cell r="D61" t="str">
            <v>V</v>
          </cell>
          <cell r="E61" t="str">
            <v>2024/2025</v>
          </cell>
          <cell r="F61" t="str">
            <v>2022/2023</v>
          </cell>
          <cell r="G61">
            <v>60</v>
          </cell>
          <cell r="H61" t="str">
            <v>A</v>
          </cell>
          <cell r="I61">
            <v>4</v>
          </cell>
          <cell r="J61">
            <v>12</v>
          </cell>
          <cell r="K61" t="str">
            <v>B</v>
          </cell>
          <cell r="L61">
            <v>3</v>
          </cell>
          <cell r="M61">
            <v>9</v>
          </cell>
          <cell r="N61" t="str">
            <v>B</v>
          </cell>
          <cell r="O61">
            <v>3</v>
          </cell>
          <cell r="P61">
            <v>6</v>
          </cell>
          <cell r="Q61" t="str">
            <v>B</v>
          </cell>
          <cell r="R61">
            <v>3</v>
          </cell>
          <cell r="S61">
            <v>9</v>
          </cell>
          <cell r="T61" t="str">
            <v>A</v>
          </cell>
          <cell r="U61">
            <v>4</v>
          </cell>
          <cell r="V61">
            <v>12</v>
          </cell>
          <cell r="W61" t="str">
            <v>A</v>
          </cell>
          <cell r="X61">
            <v>4</v>
          </cell>
          <cell r="Y61">
            <v>12</v>
          </cell>
          <cell r="Z61" t="str">
            <v>B</v>
          </cell>
          <cell r="AA61">
            <v>3</v>
          </cell>
          <cell r="AB61">
            <v>9</v>
          </cell>
          <cell r="AC61">
            <v>20</v>
          </cell>
          <cell r="AD61">
            <v>69</v>
          </cell>
          <cell r="AE61">
            <v>3.45</v>
          </cell>
          <cell r="AF61">
            <v>108</v>
          </cell>
          <cell r="AG61">
            <v>376</v>
          </cell>
          <cell r="AH61">
            <v>3.4814814814814814</v>
          </cell>
        </row>
        <row r="62">
          <cell r="A62">
            <v>106</v>
          </cell>
          <cell r="B62" t="str">
            <v>Masduki</v>
          </cell>
          <cell r="C62">
            <v>102221931</v>
          </cell>
          <cell r="D62" t="str">
            <v>V</v>
          </cell>
          <cell r="E62" t="str">
            <v>2024/2025</v>
          </cell>
          <cell r="F62" t="str">
            <v>2022/2023</v>
          </cell>
          <cell r="G62">
            <v>61</v>
          </cell>
          <cell r="H62" t="str">
            <v>A</v>
          </cell>
          <cell r="I62">
            <v>4</v>
          </cell>
          <cell r="J62">
            <v>12</v>
          </cell>
          <cell r="K62" t="str">
            <v>B</v>
          </cell>
          <cell r="L62">
            <v>3</v>
          </cell>
          <cell r="M62">
            <v>9</v>
          </cell>
          <cell r="N62" t="str">
            <v>B</v>
          </cell>
          <cell r="O62">
            <v>3</v>
          </cell>
          <cell r="P62">
            <v>6</v>
          </cell>
          <cell r="Q62" t="str">
            <v>B</v>
          </cell>
          <cell r="R62">
            <v>3</v>
          </cell>
          <cell r="S62">
            <v>9</v>
          </cell>
          <cell r="T62" t="str">
            <v>B</v>
          </cell>
          <cell r="U62">
            <v>3</v>
          </cell>
          <cell r="V62">
            <v>9</v>
          </cell>
          <cell r="W62" t="str">
            <v>A</v>
          </cell>
          <cell r="X62">
            <v>4</v>
          </cell>
          <cell r="Y62">
            <v>12</v>
          </cell>
          <cell r="Z62" t="str">
            <v>B</v>
          </cell>
          <cell r="AA62">
            <v>3</v>
          </cell>
          <cell r="AB62">
            <v>9</v>
          </cell>
          <cell r="AC62">
            <v>20</v>
          </cell>
          <cell r="AD62">
            <v>66</v>
          </cell>
          <cell r="AE62">
            <v>3.3</v>
          </cell>
          <cell r="AF62">
            <v>108</v>
          </cell>
          <cell r="AG62">
            <v>402</v>
          </cell>
          <cell r="AH62">
            <v>3.7222222222222223</v>
          </cell>
        </row>
        <row r="63">
          <cell r="A63">
            <v>106</v>
          </cell>
          <cell r="B63" t="str">
            <v xml:space="preserve">Moh. Teguh Maulana </v>
          </cell>
          <cell r="C63">
            <v>102221932</v>
          </cell>
          <cell r="D63" t="str">
            <v>V</v>
          </cell>
          <cell r="E63" t="str">
            <v>2024/2025</v>
          </cell>
          <cell r="F63" t="str">
            <v>2022/2023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20</v>
          </cell>
          <cell r="AD63">
            <v>0</v>
          </cell>
          <cell r="AE63">
            <v>0</v>
          </cell>
          <cell r="AF63">
            <v>108</v>
          </cell>
          <cell r="AG63">
            <v>0</v>
          </cell>
          <cell r="AH63">
            <v>0</v>
          </cell>
        </row>
        <row r="64">
          <cell r="A64">
            <v>106</v>
          </cell>
          <cell r="B64" t="str">
            <v xml:space="preserve">Muhammad Fauzan Fikri </v>
          </cell>
          <cell r="C64">
            <v>102221933</v>
          </cell>
          <cell r="D64" t="str">
            <v>V</v>
          </cell>
          <cell r="E64" t="str">
            <v>2024/2025</v>
          </cell>
          <cell r="F64" t="str">
            <v>2022/2023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20</v>
          </cell>
          <cell r="AD64">
            <v>0</v>
          </cell>
          <cell r="AE64">
            <v>0</v>
          </cell>
          <cell r="AF64">
            <v>108</v>
          </cell>
          <cell r="AG64">
            <v>0</v>
          </cell>
          <cell r="AH64">
            <v>0</v>
          </cell>
        </row>
        <row r="65">
          <cell r="A65">
            <v>106</v>
          </cell>
          <cell r="B65" t="str">
            <v xml:space="preserve">Nur Hanizah </v>
          </cell>
          <cell r="C65">
            <v>102221934</v>
          </cell>
          <cell r="D65" t="str">
            <v>V</v>
          </cell>
          <cell r="E65" t="str">
            <v>2024/2025</v>
          </cell>
          <cell r="F65" t="str">
            <v>2022/2023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20</v>
          </cell>
          <cell r="AD65">
            <v>0</v>
          </cell>
          <cell r="AE65">
            <v>0</v>
          </cell>
          <cell r="AF65">
            <v>108</v>
          </cell>
          <cell r="AG65">
            <v>0</v>
          </cell>
          <cell r="AH65">
            <v>0</v>
          </cell>
        </row>
        <row r="66">
          <cell r="A66">
            <v>106</v>
          </cell>
          <cell r="B66" t="str">
            <v xml:space="preserve">Nurul Izati </v>
          </cell>
          <cell r="C66">
            <v>102221935</v>
          </cell>
          <cell r="D66" t="str">
            <v>V</v>
          </cell>
          <cell r="E66" t="str">
            <v>2024/2025</v>
          </cell>
          <cell r="F66" t="str">
            <v>2022/2023</v>
          </cell>
          <cell r="G66">
            <v>65</v>
          </cell>
          <cell r="H66" t="str">
            <v>A</v>
          </cell>
          <cell r="I66">
            <v>4</v>
          </cell>
          <cell r="J66">
            <v>12</v>
          </cell>
          <cell r="K66" t="str">
            <v>B</v>
          </cell>
          <cell r="L66">
            <v>3</v>
          </cell>
          <cell r="M66">
            <v>9</v>
          </cell>
          <cell r="N66" t="str">
            <v>B</v>
          </cell>
          <cell r="O66">
            <v>3</v>
          </cell>
          <cell r="P66">
            <v>6</v>
          </cell>
          <cell r="Q66" t="str">
            <v>B</v>
          </cell>
          <cell r="R66">
            <v>3</v>
          </cell>
          <cell r="S66">
            <v>9</v>
          </cell>
          <cell r="T66" t="str">
            <v>B</v>
          </cell>
          <cell r="U66">
            <v>3</v>
          </cell>
          <cell r="V66">
            <v>9</v>
          </cell>
          <cell r="W66" t="str">
            <v>B</v>
          </cell>
          <cell r="X66">
            <v>3</v>
          </cell>
          <cell r="Y66">
            <v>9</v>
          </cell>
          <cell r="Z66" t="str">
            <v>B</v>
          </cell>
          <cell r="AA66">
            <v>3</v>
          </cell>
          <cell r="AB66">
            <v>9</v>
          </cell>
          <cell r="AC66">
            <v>20</v>
          </cell>
          <cell r="AD66">
            <v>63</v>
          </cell>
          <cell r="AE66">
            <v>3.15</v>
          </cell>
          <cell r="AF66">
            <v>108</v>
          </cell>
          <cell r="AG66">
            <v>343</v>
          </cell>
          <cell r="AH66">
            <v>3.175925925925926</v>
          </cell>
        </row>
        <row r="67">
          <cell r="A67">
            <v>106</v>
          </cell>
          <cell r="B67" t="str">
            <v xml:space="preserve">Randim </v>
          </cell>
          <cell r="C67">
            <v>102221936</v>
          </cell>
          <cell r="D67" t="str">
            <v>V</v>
          </cell>
          <cell r="E67" t="str">
            <v>2024/2025</v>
          </cell>
          <cell r="F67" t="str">
            <v>2022/2023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20</v>
          </cell>
          <cell r="AD67">
            <v>0</v>
          </cell>
          <cell r="AE67">
            <v>0</v>
          </cell>
          <cell r="AF67">
            <v>108</v>
          </cell>
          <cell r="AG67">
            <v>339</v>
          </cell>
          <cell r="AH67">
            <v>3.1388888888888888</v>
          </cell>
        </row>
        <row r="68">
          <cell r="A68">
            <v>106</v>
          </cell>
          <cell r="B68" t="str">
            <v xml:space="preserve">Ropi'ah </v>
          </cell>
          <cell r="C68">
            <v>102221937</v>
          </cell>
          <cell r="D68" t="str">
            <v>V</v>
          </cell>
          <cell r="E68" t="str">
            <v>2024/2025</v>
          </cell>
          <cell r="F68" t="str">
            <v>2022/2023</v>
          </cell>
          <cell r="G68">
            <v>67</v>
          </cell>
          <cell r="H68" t="str">
            <v>A</v>
          </cell>
          <cell r="I68">
            <v>4</v>
          </cell>
          <cell r="J68">
            <v>12</v>
          </cell>
          <cell r="K68" t="str">
            <v>B</v>
          </cell>
          <cell r="L68">
            <v>3</v>
          </cell>
          <cell r="M68">
            <v>9</v>
          </cell>
          <cell r="N68" t="str">
            <v>B</v>
          </cell>
          <cell r="O68">
            <v>3</v>
          </cell>
          <cell r="P68">
            <v>6</v>
          </cell>
          <cell r="Q68" t="str">
            <v>B</v>
          </cell>
          <cell r="R68">
            <v>3</v>
          </cell>
          <cell r="S68">
            <v>9</v>
          </cell>
          <cell r="T68" t="str">
            <v>A</v>
          </cell>
          <cell r="U68">
            <v>4</v>
          </cell>
          <cell r="V68">
            <v>12</v>
          </cell>
          <cell r="W68" t="str">
            <v>A</v>
          </cell>
          <cell r="X68">
            <v>4</v>
          </cell>
          <cell r="Y68">
            <v>12</v>
          </cell>
          <cell r="Z68" t="str">
            <v>B</v>
          </cell>
          <cell r="AA68">
            <v>3</v>
          </cell>
          <cell r="AB68">
            <v>9</v>
          </cell>
          <cell r="AC68">
            <v>20</v>
          </cell>
          <cell r="AD68">
            <v>69</v>
          </cell>
          <cell r="AE68">
            <v>3.45</v>
          </cell>
          <cell r="AF68">
            <v>108</v>
          </cell>
          <cell r="AG68">
            <v>393</v>
          </cell>
          <cell r="AH68">
            <v>3.6388888888888888</v>
          </cell>
        </row>
        <row r="69">
          <cell r="A69">
            <v>106</v>
          </cell>
          <cell r="B69" t="str">
            <v xml:space="preserve">Sobirin </v>
          </cell>
          <cell r="C69">
            <v>102221938</v>
          </cell>
          <cell r="D69" t="str">
            <v>V</v>
          </cell>
          <cell r="E69" t="str">
            <v>2024/2025</v>
          </cell>
          <cell r="F69" t="str">
            <v>2022/2023</v>
          </cell>
          <cell r="G69">
            <v>68</v>
          </cell>
          <cell r="H69" t="str">
            <v>A</v>
          </cell>
          <cell r="I69">
            <v>4</v>
          </cell>
          <cell r="J69">
            <v>12</v>
          </cell>
          <cell r="K69" t="str">
            <v>A</v>
          </cell>
          <cell r="L69">
            <v>4</v>
          </cell>
          <cell r="M69">
            <v>12</v>
          </cell>
          <cell r="N69" t="str">
            <v>B</v>
          </cell>
          <cell r="O69">
            <v>3</v>
          </cell>
          <cell r="P69">
            <v>6</v>
          </cell>
          <cell r="Q69" t="str">
            <v>A</v>
          </cell>
          <cell r="R69">
            <v>4</v>
          </cell>
          <cell r="S69">
            <v>12</v>
          </cell>
          <cell r="T69" t="str">
            <v>B</v>
          </cell>
          <cell r="U69">
            <v>3</v>
          </cell>
          <cell r="V69">
            <v>9</v>
          </cell>
          <cell r="W69" t="str">
            <v>A</v>
          </cell>
          <cell r="X69">
            <v>4</v>
          </cell>
          <cell r="Y69">
            <v>12</v>
          </cell>
          <cell r="Z69" t="str">
            <v>B</v>
          </cell>
          <cell r="AA69">
            <v>3</v>
          </cell>
          <cell r="AB69">
            <v>9</v>
          </cell>
          <cell r="AC69">
            <v>20</v>
          </cell>
          <cell r="AD69">
            <v>72</v>
          </cell>
          <cell r="AE69">
            <v>3.6</v>
          </cell>
          <cell r="AF69">
            <v>108</v>
          </cell>
          <cell r="AG69">
            <v>396</v>
          </cell>
          <cell r="AH69">
            <v>3.6666666666666665</v>
          </cell>
        </row>
        <row r="70">
          <cell r="A70">
            <v>106</v>
          </cell>
          <cell r="B70" t="str">
            <v xml:space="preserve">Syaefullah </v>
          </cell>
          <cell r="C70">
            <v>102221939</v>
          </cell>
          <cell r="D70" t="str">
            <v>V</v>
          </cell>
          <cell r="E70" t="str">
            <v>2024/2025</v>
          </cell>
          <cell r="F70" t="str">
            <v>2022/2023</v>
          </cell>
          <cell r="G70">
            <v>69</v>
          </cell>
          <cell r="H70" t="str">
            <v>A</v>
          </cell>
          <cell r="I70">
            <v>4</v>
          </cell>
          <cell r="J70">
            <v>12</v>
          </cell>
          <cell r="K70" t="str">
            <v>A</v>
          </cell>
          <cell r="L70">
            <v>4</v>
          </cell>
          <cell r="M70">
            <v>12</v>
          </cell>
          <cell r="N70" t="str">
            <v>B</v>
          </cell>
          <cell r="O70">
            <v>3</v>
          </cell>
          <cell r="P70">
            <v>6</v>
          </cell>
          <cell r="Q70" t="str">
            <v>A</v>
          </cell>
          <cell r="R70">
            <v>4</v>
          </cell>
          <cell r="S70">
            <v>12</v>
          </cell>
          <cell r="T70" t="str">
            <v>A</v>
          </cell>
          <cell r="U70">
            <v>4</v>
          </cell>
          <cell r="V70">
            <v>12</v>
          </cell>
          <cell r="W70" t="str">
            <v>B</v>
          </cell>
          <cell r="X70">
            <v>3</v>
          </cell>
          <cell r="Y70">
            <v>9</v>
          </cell>
          <cell r="Z70" t="str">
            <v>B</v>
          </cell>
          <cell r="AA70">
            <v>3</v>
          </cell>
          <cell r="AB70">
            <v>9</v>
          </cell>
          <cell r="AC70">
            <v>20</v>
          </cell>
          <cell r="AD70">
            <v>72</v>
          </cell>
          <cell r="AE70">
            <v>3.6</v>
          </cell>
          <cell r="AF70">
            <v>108</v>
          </cell>
          <cell r="AG70">
            <v>372</v>
          </cell>
          <cell r="AH70">
            <v>3.4444444444444446</v>
          </cell>
        </row>
        <row r="71">
          <cell r="A71">
            <v>106</v>
          </cell>
          <cell r="B71" t="str">
            <v xml:space="preserve">Tarsono </v>
          </cell>
          <cell r="C71">
            <v>102221940</v>
          </cell>
          <cell r="D71" t="str">
            <v>V</v>
          </cell>
          <cell r="E71" t="str">
            <v>2024/2025</v>
          </cell>
          <cell r="F71" t="str">
            <v>2022/2023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20</v>
          </cell>
          <cell r="AD71">
            <v>0</v>
          </cell>
          <cell r="AE71">
            <v>0</v>
          </cell>
          <cell r="AF71">
            <v>108</v>
          </cell>
          <cell r="AG71">
            <v>84</v>
          </cell>
          <cell r="AH71">
            <v>0.77777777777777779</v>
          </cell>
        </row>
        <row r="72">
          <cell r="A72">
            <v>106</v>
          </cell>
          <cell r="B72" t="str">
            <v xml:space="preserve">Tati Komariah </v>
          </cell>
          <cell r="C72">
            <v>102221941</v>
          </cell>
          <cell r="D72" t="str">
            <v>V</v>
          </cell>
          <cell r="E72" t="str">
            <v>2024/2025</v>
          </cell>
          <cell r="F72" t="str">
            <v>2022/2023</v>
          </cell>
          <cell r="G72">
            <v>71</v>
          </cell>
          <cell r="H72" t="str">
            <v>A</v>
          </cell>
          <cell r="I72">
            <v>4</v>
          </cell>
          <cell r="J72">
            <v>12</v>
          </cell>
          <cell r="K72" t="str">
            <v>B</v>
          </cell>
          <cell r="L72">
            <v>3</v>
          </cell>
          <cell r="M72">
            <v>9</v>
          </cell>
          <cell r="N72" t="str">
            <v>B</v>
          </cell>
          <cell r="O72">
            <v>3</v>
          </cell>
          <cell r="P72">
            <v>6</v>
          </cell>
          <cell r="Q72" t="str">
            <v>B</v>
          </cell>
          <cell r="R72">
            <v>3</v>
          </cell>
          <cell r="S72">
            <v>9</v>
          </cell>
          <cell r="T72" t="str">
            <v>B</v>
          </cell>
          <cell r="U72">
            <v>3</v>
          </cell>
          <cell r="V72">
            <v>9</v>
          </cell>
          <cell r="W72" t="str">
            <v>B</v>
          </cell>
          <cell r="X72">
            <v>3</v>
          </cell>
          <cell r="Y72">
            <v>9</v>
          </cell>
          <cell r="Z72" t="str">
            <v>B</v>
          </cell>
          <cell r="AA72">
            <v>3</v>
          </cell>
          <cell r="AB72">
            <v>9</v>
          </cell>
          <cell r="AC72">
            <v>20</v>
          </cell>
          <cell r="AD72">
            <v>63</v>
          </cell>
          <cell r="AE72">
            <v>3.15</v>
          </cell>
          <cell r="AF72">
            <v>108</v>
          </cell>
          <cell r="AG72">
            <v>373</v>
          </cell>
          <cell r="AH72">
            <v>3.4537037037037037</v>
          </cell>
        </row>
        <row r="73">
          <cell r="A73">
            <v>106</v>
          </cell>
          <cell r="B73" t="str">
            <v>Wastim</v>
          </cell>
          <cell r="C73">
            <v>102221942</v>
          </cell>
          <cell r="D73" t="str">
            <v>V</v>
          </cell>
          <cell r="E73" t="str">
            <v>2024/2025</v>
          </cell>
          <cell r="F73" t="str">
            <v>2022/2023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20</v>
          </cell>
          <cell r="AD73">
            <v>0</v>
          </cell>
          <cell r="AE73">
            <v>0</v>
          </cell>
          <cell r="AF73">
            <v>108</v>
          </cell>
          <cell r="AG73">
            <v>0</v>
          </cell>
          <cell r="AH73">
            <v>0</v>
          </cell>
        </row>
        <row r="74">
          <cell r="A74">
            <v>106</v>
          </cell>
          <cell r="B74" t="str">
            <v xml:space="preserve">Widiana </v>
          </cell>
          <cell r="C74">
            <v>102221943</v>
          </cell>
          <cell r="D74" t="str">
            <v>V</v>
          </cell>
          <cell r="E74" t="str">
            <v>2024/2025</v>
          </cell>
          <cell r="F74" t="str">
            <v>2022/2023</v>
          </cell>
          <cell r="G74">
            <v>73</v>
          </cell>
          <cell r="H74" t="str">
            <v>A</v>
          </cell>
          <cell r="I74">
            <v>4</v>
          </cell>
          <cell r="J74">
            <v>12</v>
          </cell>
          <cell r="K74" t="str">
            <v>A</v>
          </cell>
          <cell r="L74">
            <v>4</v>
          </cell>
          <cell r="M74">
            <v>12</v>
          </cell>
          <cell r="N74" t="str">
            <v>B</v>
          </cell>
          <cell r="O74">
            <v>3</v>
          </cell>
          <cell r="P74">
            <v>6</v>
          </cell>
          <cell r="Q74" t="str">
            <v>B</v>
          </cell>
          <cell r="R74">
            <v>3</v>
          </cell>
          <cell r="S74">
            <v>9</v>
          </cell>
          <cell r="T74" t="str">
            <v>A</v>
          </cell>
          <cell r="U74">
            <v>4</v>
          </cell>
          <cell r="V74">
            <v>12</v>
          </cell>
          <cell r="W74" t="str">
            <v>A</v>
          </cell>
          <cell r="X74">
            <v>4</v>
          </cell>
          <cell r="Y74">
            <v>12</v>
          </cell>
          <cell r="Z74" t="str">
            <v>B</v>
          </cell>
          <cell r="AA74">
            <v>3</v>
          </cell>
          <cell r="AB74">
            <v>9</v>
          </cell>
          <cell r="AC74">
            <v>20</v>
          </cell>
          <cell r="AD74">
            <v>72</v>
          </cell>
          <cell r="AE74">
            <v>3.6</v>
          </cell>
          <cell r="AF74">
            <v>108</v>
          </cell>
          <cell r="AG74">
            <v>413</v>
          </cell>
          <cell r="AH74">
            <v>3.824074074074074</v>
          </cell>
        </row>
        <row r="75">
          <cell r="A75">
            <v>106</v>
          </cell>
          <cell r="B75" t="str">
            <v xml:space="preserve">Yuda Adi Soleman </v>
          </cell>
          <cell r="C75">
            <v>102221944</v>
          </cell>
          <cell r="D75" t="str">
            <v>V</v>
          </cell>
          <cell r="E75" t="str">
            <v>2024/2025</v>
          </cell>
          <cell r="F75" t="str">
            <v>2022/2023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20</v>
          </cell>
          <cell r="AD75">
            <v>0</v>
          </cell>
          <cell r="AE75">
            <v>0</v>
          </cell>
          <cell r="AF75">
            <v>108</v>
          </cell>
          <cell r="AG75">
            <v>0</v>
          </cell>
          <cell r="AH75">
            <v>0</v>
          </cell>
        </row>
        <row r="76">
          <cell r="A76">
            <v>106</v>
          </cell>
          <cell r="B76" t="str">
            <v xml:space="preserve">Yuli Anisah </v>
          </cell>
          <cell r="C76">
            <v>102221945</v>
          </cell>
          <cell r="D76" t="str">
            <v>V</v>
          </cell>
          <cell r="E76" t="str">
            <v>2024/2025</v>
          </cell>
          <cell r="F76" t="str">
            <v>2022/2023</v>
          </cell>
          <cell r="G76">
            <v>75</v>
          </cell>
          <cell r="H76" t="str">
            <v>A</v>
          </cell>
          <cell r="I76">
            <v>4</v>
          </cell>
          <cell r="J76">
            <v>12</v>
          </cell>
          <cell r="K76" t="str">
            <v>A</v>
          </cell>
          <cell r="L76">
            <v>4</v>
          </cell>
          <cell r="M76">
            <v>12</v>
          </cell>
          <cell r="N76" t="str">
            <v>B</v>
          </cell>
          <cell r="O76">
            <v>3</v>
          </cell>
          <cell r="P76">
            <v>6</v>
          </cell>
          <cell r="Q76" t="str">
            <v>B</v>
          </cell>
          <cell r="R76">
            <v>3</v>
          </cell>
          <cell r="S76">
            <v>9</v>
          </cell>
          <cell r="T76" t="str">
            <v>A</v>
          </cell>
          <cell r="U76">
            <v>4</v>
          </cell>
          <cell r="V76">
            <v>12</v>
          </cell>
          <cell r="W76" t="str">
            <v>B</v>
          </cell>
          <cell r="X76">
            <v>3</v>
          </cell>
          <cell r="Y76">
            <v>9</v>
          </cell>
          <cell r="Z76" t="str">
            <v>B</v>
          </cell>
          <cell r="AA76">
            <v>3</v>
          </cell>
          <cell r="AB76">
            <v>9</v>
          </cell>
          <cell r="AC76">
            <v>20</v>
          </cell>
          <cell r="AD76">
            <v>69</v>
          </cell>
          <cell r="AE76">
            <v>3.45</v>
          </cell>
          <cell r="AF76">
            <v>108</v>
          </cell>
          <cell r="AG76">
            <v>407</v>
          </cell>
          <cell r="AH76">
            <v>3.7685185185185186</v>
          </cell>
        </row>
        <row r="77">
          <cell r="A77">
            <v>106</v>
          </cell>
          <cell r="B77" t="str">
            <v xml:space="preserve">Nuryanto </v>
          </cell>
          <cell r="C77">
            <v>102221946</v>
          </cell>
          <cell r="D77" t="str">
            <v>V</v>
          </cell>
          <cell r="E77" t="str">
            <v>2024/2025</v>
          </cell>
          <cell r="F77" t="str">
            <v>2022/2023</v>
          </cell>
          <cell r="G77">
            <v>76</v>
          </cell>
          <cell r="H77" t="str">
            <v>A</v>
          </cell>
          <cell r="I77">
            <v>4</v>
          </cell>
          <cell r="J77">
            <v>12</v>
          </cell>
          <cell r="K77" t="str">
            <v>B</v>
          </cell>
          <cell r="L77">
            <v>3</v>
          </cell>
          <cell r="M77">
            <v>9</v>
          </cell>
          <cell r="N77" t="str">
            <v>C</v>
          </cell>
          <cell r="O77">
            <v>2</v>
          </cell>
          <cell r="P77">
            <v>4</v>
          </cell>
          <cell r="Q77" t="str">
            <v>C</v>
          </cell>
          <cell r="R77">
            <v>2</v>
          </cell>
          <cell r="S77">
            <v>6</v>
          </cell>
          <cell r="T77" t="str">
            <v>B</v>
          </cell>
          <cell r="U77">
            <v>3</v>
          </cell>
          <cell r="V77">
            <v>9</v>
          </cell>
          <cell r="W77" t="str">
            <v>B</v>
          </cell>
          <cell r="X77">
            <v>3</v>
          </cell>
          <cell r="Y77">
            <v>9</v>
          </cell>
          <cell r="Z77" t="str">
            <v>C</v>
          </cell>
          <cell r="AA77">
            <v>2</v>
          </cell>
          <cell r="AB77">
            <v>6</v>
          </cell>
          <cell r="AC77">
            <v>20</v>
          </cell>
          <cell r="AD77">
            <v>55</v>
          </cell>
          <cell r="AE77">
            <v>2.75</v>
          </cell>
          <cell r="AF77">
            <v>108</v>
          </cell>
          <cell r="AG77">
            <v>308</v>
          </cell>
          <cell r="AH77">
            <v>2.8518518518518516</v>
          </cell>
        </row>
        <row r="78">
          <cell r="A78">
            <v>106</v>
          </cell>
          <cell r="B78" t="str">
            <v xml:space="preserve">Rizkita Ayu Dhia Cahyani </v>
          </cell>
          <cell r="C78">
            <v>102221947</v>
          </cell>
          <cell r="D78" t="str">
            <v>V</v>
          </cell>
          <cell r="E78" t="str">
            <v>2024/2025</v>
          </cell>
          <cell r="F78" t="str">
            <v>2022/2023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20</v>
          </cell>
          <cell r="AD78">
            <v>0</v>
          </cell>
          <cell r="AE78">
            <v>0</v>
          </cell>
          <cell r="AF78">
            <v>108</v>
          </cell>
          <cell r="AG78">
            <v>2</v>
          </cell>
          <cell r="AH78">
            <v>1.8518518518518517E-2</v>
          </cell>
        </row>
        <row r="79">
          <cell r="A79">
            <v>106</v>
          </cell>
          <cell r="B79" t="str">
            <v xml:space="preserve">Eko Mariyanto </v>
          </cell>
          <cell r="C79">
            <v>102221898</v>
          </cell>
          <cell r="D79" t="str">
            <v>V</v>
          </cell>
          <cell r="E79" t="str">
            <v>2024/2025</v>
          </cell>
          <cell r="F79" t="str">
            <v>2022/2023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20</v>
          </cell>
          <cell r="AD79">
            <v>0</v>
          </cell>
          <cell r="AE79">
            <v>0</v>
          </cell>
          <cell r="AF79">
            <v>108</v>
          </cell>
          <cell r="AG79">
            <v>0</v>
          </cell>
          <cell r="AH79">
            <v>0</v>
          </cell>
        </row>
        <row r="80">
          <cell r="A80">
            <v>106</v>
          </cell>
          <cell r="B80" t="str">
            <v xml:space="preserve">Monyta Surend </v>
          </cell>
          <cell r="C80">
            <v>102221948</v>
          </cell>
          <cell r="D80" t="str">
            <v>V</v>
          </cell>
          <cell r="E80" t="str">
            <v>2024/2025</v>
          </cell>
          <cell r="F80" t="str">
            <v>2022/2023</v>
          </cell>
          <cell r="G80">
            <v>79</v>
          </cell>
          <cell r="H80" t="str">
            <v>A</v>
          </cell>
          <cell r="I80">
            <v>4</v>
          </cell>
          <cell r="J80">
            <v>12</v>
          </cell>
          <cell r="K80" t="str">
            <v>B</v>
          </cell>
          <cell r="L80">
            <v>3</v>
          </cell>
          <cell r="M80">
            <v>9</v>
          </cell>
          <cell r="N80" t="str">
            <v>B</v>
          </cell>
          <cell r="O80">
            <v>3</v>
          </cell>
          <cell r="P80">
            <v>6</v>
          </cell>
          <cell r="Q80" t="str">
            <v>B</v>
          </cell>
          <cell r="R80">
            <v>3</v>
          </cell>
          <cell r="S80">
            <v>9</v>
          </cell>
          <cell r="T80" t="str">
            <v>B</v>
          </cell>
          <cell r="U80">
            <v>3</v>
          </cell>
          <cell r="V80">
            <v>9</v>
          </cell>
          <cell r="W80" t="str">
            <v>A</v>
          </cell>
          <cell r="X80">
            <v>4</v>
          </cell>
          <cell r="Y80">
            <v>12</v>
          </cell>
          <cell r="Z80" t="str">
            <v>C</v>
          </cell>
          <cell r="AA80">
            <v>2</v>
          </cell>
          <cell r="AB80">
            <v>6</v>
          </cell>
          <cell r="AC80">
            <v>20</v>
          </cell>
          <cell r="AD80">
            <v>63</v>
          </cell>
          <cell r="AE80">
            <v>3.15</v>
          </cell>
          <cell r="AF80">
            <v>108</v>
          </cell>
          <cell r="AG80">
            <v>372</v>
          </cell>
          <cell r="AH80">
            <v>3.4444444444444446</v>
          </cell>
        </row>
        <row r="81">
          <cell r="A81">
            <v>106</v>
          </cell>
          <cell r="D81" t="str">
            <v>V</v>
          </cell>
          <cell r="E81" t="str">
            <v>2024/2025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20</v>
          </cell>
          <cell r="AD81">
            <v>0</v>
          </cell>
          <cell r="AE81">
            <v>0</v>
          </cell>
          <cell r="AF81">
            <v>108</v>
          </cell>
          <cell r="AG81">
            <v>0</v>
          </cell>
          <cell r="AH81">
            <v>0</v>
          </cell>
        </row>
        <row r="82">
          <cell r="A82">
            <v>106</v>
          </cell>
          <cell r="D82" t="str">
            <v>V</v>
          </cell>
          <cell r="E82" t="str">
            <v>2024/2025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20</v>
          </cell>
          <cell r="AD82">
            <v>0</v>
          </cell>
          <cell r="AE82">
            <v>0</v>
          </cell>
          <cell r="AF82">
            <v>108</v>
          </cell>
          <cell r="AG82">
            <v>0</v>
          </cell>
          <cell r="AH82">
            <v>0</v>
          </cell>
        </row>
        <row r="83">
          <cell r="A83">
            <v>106</v>
          </cell>
          <cell r="D83" t="str">
            <v>V</v>
          </cell>
          <cell r="E83" t="str">
            <v>2024/2025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20</v>
          </cell>
          <cell r="AD83">
            <v>0</v>
          </cell>
          <cell r="AE83">
            <v>0</v>
          </cell>
          <cell r="AF83">
            <v>108</v>
          </cell>
          <cell r="AG83">
            <v>0</v>
          </cell>
          <cell r="AH83">
            <v>0</v>
          </cell>
        </row>
        <row r="84">
          <cell r="A84">
            <v>106</v>
          </cell>
          <cell r="B84" t="str">
            <v>Akhmad Faizul Haq</v>
          </cell>
          <cell r="C84">
            <v>102221949</v>
          </cell>
          <cell r="D84" t="str">
            <v>V</v>
          </cell>
          <cell r="E84" t="str">
            <v>2024/2025</v>
          </cell>
          <cell r="F84" t="str">
            <v>2022/2023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20</v>
          </cell>
          <cell r="AD84">
            <v>0</v>
          </cell>
          <cell r="AE84">
            <v>0</v>
          </cell>
          <cell r="AF84">
            <v>108</v>
          </cell>
          <cell r="AG84">
            <v>0</v>
          </cell>
          <cell r="AH84">
            <v>0</v>
          </cell>
        </row>
        <row r="85">
          <cell r="A85">
            <v>106</v>
          </cell>
          <cell r="B85" t="str">
            <v>Andre Ega Pratama</v>
          </cell>
          <cell r="C85">
            <v>102221950</v>
          </cell>
          <cell r="D85" t="str">
            <v>V</v>
          </cell>
          <cell r="E85" t="str">
            <v>2024/2025</v>
          </cell>
          <cell r="F85" t="str">
            <v>2022/2023</v>
          </cell>
          <cell r="G85">
            <v>84</v>
          </cell>
          <cell r="H85" t="str">
            <v>A</v>
          </cell>
          <cell r="I85">
            <v>4</v>
          </cell>
          <cell r="J85">
            <v>12</v>
          </cell>
          <cell r="K85" t="str">
            <v>B</v>
          </cell>
          <cell r="L85">
            <v>3</v>
          </cell>
          <cell r="M85">
            <v>9</v>
          </cell>
          <cell r="N85" t="str">
            <v>B</v>
          </cell>
          <cell r="O85">
            <v>3</v>
          </cell>
          <cell r="P85">
            <v>6</v>
          </cell>
          <cell r="Q85" t="str">
            <v>B</v>
          </cell>
          <cell r="R85">
            <v>3</v>
          </cell>
          <cell r="S85">
            <v>9</v>
          </cell>
          <cell r="T85" t="str">
            <v>B</v>
          </cell>
          <cell r="U85">
            <v>3</v>
          </cell>
          <cell r="V85">
            <v>9</v>
          </cell>
          <cell r="W85" t="str">
            <v>B</v>
          </cell>
          <cell r="X85">
            <v>3</v>
          </cell>
          <cell r="Y85">
            <v>9</v>
          </cell>
          <cell r="Z85" t="str">
            <v>C</v>
          </cell>
          <cell r="AA85">
            <v>2</v>
          </cell>
          <cell r="AB85">
            <v>6</v>
          </cell>
          <cell r="AC85">
            <v>20</v>
          </cell>
          <cell r="AD85">
            <v>60</v>
          </cell>
          <cell r="AE85">
            <v>3</v>
          </cell>
          <cell r="AF85">
            <v>108</v>
          </cell>
          <cell r="AG85">
            <v>351</v>
          </cell>
          <cell r="AH85">
            <v>3.25</v>
          </cell>
        </row>
        <row r="86">
          <cell r="A86">
            <v>106</v>
          </cell>
          <cell r="B86" t="str">
            <v xml:space="preserve">Andri Hermawan </v>
          </cell>
          <cell r="C86">
            <v>102221951</v>
          </cell>
          <cell r="D86" t="str">
            <v>V</v>
          </cell>
          <cell r="E86" t="str">
            <v>2024/2025</v>
          </cell>
          <cell r="F86" t="str">
            <v>2022/2023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20</v>
          </cell>
          <cell r="AD86">
            <v>0</v>
          </cell>
          <cell r="AE86">
            <v>0</v>
          </cell>
          <cell r="AF86">
            <v>108</v>
          </cell>
          <cell r="AG86">
            <v>0</v>
          </cell>
          <cell r="AH86">
            <v>0</v>
          </cell>
        </row>
        <row r="87">
          <cell r="A87">
            <v>106</v>
          </cell>
          <cell r="B87" t="str">
            <v xml:space="preserve">Aryo Mukti Sisnanto </v>
          </cell>
          <cell r="C87">
            <v>102221952</v>
          </cell>
          <cell r="D87" t="str">
            <v>V</v>
          </cell>
          <cell r="E87" t="str">
            <v>2024/2025</v>
          </cell>
          <cell r="F87" t="str">
            <v>2022/2023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20</v>
          </cell>
          <cell r="AD87">
            <v>0</v>
          </cell>
          <cell r="AE87">
            <v>0</v>
          </cell>
          <cell r="AF87">
            <v>108</v>
          </cell>
          <cell r="AG87">
            <v>0</v>
          </cell>
          <cell r="AH87">
            <v>0</v>
          </cell>
        </row>
        <row r="88">
          <cell r="A88">
            <v>102221953</v>
          </cell>
          <cell r="B88" t="str">
            <v xml:space="preserve">Beril Malisi </v>
          </cell>
          <cell r="C88">
            <v>102221953</v>
          </cell>
          <cell r="D88" t="str">
            <v>V</v>
          </cell>
          <cell r="E88" t="str">
            <v>2024/2025</v>
          </cell>
          <cell r="F88" t="str">
            <v>2022/2023</v>
          </cell>
          <cell r="G88">
            <v>87</v>
          </cell>
          <cell r="H88" t="str">
            <v>B</v>
          </cell>
          <cell r="I88">
            <v>3</v>
          </cell>
          <cell r="J88">
            <v>9</v>
          </cell>
          <cell r="K88" t="str">
            <v>B</v>
          </cell>
          <cell r="L88">
            <v>3</v>
          </cell>
          <cell r="M88">
            <v>9</v>
          </cell>
          <cell r="O88">
            <v>0</v>
          </cell>
          <cell r="P88">
            <v>0</v>
          </cell>
          <cell r="Q88" t="str">
            <v>C</v>
          </cell>
          <cell r="R88">
            <v>2</v>
          </cell>
          <cell r="S88">
            <v>6</v>
          </cell>
          <cell r="T88" t="str">
            <v>C</v>
          </cell>
          <cell r="U88">
            <v>2</v>
          </cell>
          <cell r="V88">
            <v>6</v>
          </cell>
          <cell r="W88" t="str">
            <v>B</v>
          </cell>
          <cell r="X88">
            <v>3</v>
          </cell>
          <cell r="Y88">
            <v>9</v>
          </cell>
          <cell r="Z88" t="str">
            <v>C</v>
          </cell>
          <cell r="AA88">
            <v>2</v>
          </cell>
          <cell r="AB88">
            <v>6</v>
          </cell>
          <cell r="AC88">
            <v>20</v>
          </cell>
          <cell r="AD88">
            <v>45</v>
          </cell>
          <cell r="AE88">
            <v>2.25</v>
          </cell>
          <cell r="AF88">
            <v>108</v>
          </cell>
          <cell r="AG88">
            <v>270</v>
          </cell>
          <cell r="AH88">
            <v>2.5</v>
          </cell>
        </row>
        <row r="89">
          <cell r="A89">
            <v>102221954</v>
          </cell>
          <cell r="B89" t="str">
            <v>Dewi Ayuningtias</v>
          </cell>
          <cell r="C89">
            <v>102221954</v>
          </cell>
          <cell r="D89" t="str">
            <v>V</v>
          </cell>
          <cell r="E89" t="str">
            <v>2024/2025</v>
          </cell>
          <cell r="F89" t="str">
            <v>2022/2023</v>
          </cell>
          <cell r="G89">
            <v>88</v>
          </cell>
          <cell r="H89" t="str">
            <v>A</v>
          </cell>
          <cell r="I89">
            <v>4</v>
          </cell>
          <cell r="J89">
            <v>12</v>
          </cell>
          <cell r="K89" t="str">
            <v>A</v>
          </cell>
          <cell r="L89">
            <v>4</v>
          </cell>
          <cell r="M89">
            <v>12</v>
          </cell>
          <cell r="N89" t="str">
            <v>A</v>
          </cell>
          <cell r="O89">
            <v>4</v>
          </cell>
          <cell r="P89">
            <v>8</v>
          </cell>
          <cell r="Q89" t="str">
            <v>A</v>
          </cell>
          <cell r="R89">
            <v>4</v>
          </cell>
          <cell r="S89">
            <v>12</v>
          </cell>
          <cell r="T89" t="str">
            <v>A</v>
          </cell>
          <cell r="U89">
            <v>4</v>
          </cell>
          <cell r="V89">
            <v>12</v>
          </cell>
          <cell r="W89" t="str">
            <v>A</v>
          </cell>
          <cell r="X89">
            <v>4</v>
          </cell>
          <cell r="Y89">
            <v>12</v>
          </cell>
          <cell r="Z89" t="str">
            <v>A</v>
          </cell>
          <cell r="AA89">
            <v>4</v>
          </cell>
          <cell r="AB89">
            <v>12</v>
          </cell>
          <cell r="AC89">
            <v>20</v>
          </cell>
          <cell r="AD89">
            <v>80</v>
          </cell>
          <cell r="AE89">
            <v>4</v>
          </cell>
          <cell r="AF89">
            <v>108</v>
          </cell>
          <cell r="AG89">
            <v>421</v>
          </cell>
          <cell r="AH89">
            <v>3.8981481481481484</v>
          </cell>
        </row>
        <row r="90">
          <cell r="A90">
            <v>102221955</v>
          </cell>
          <cell r="B90" t="str">
            <v>Indri Dwi Rahayu</v>
          </cell>
          <cell r="C90">
            <v>102221955</v>
          </cell>
          <cell r="D90" t="str">
            <v>V</v>
          </cell>
          <cell r="E90" t="str">
            <v>2024/2025</v>
          </cell>
          <cell r="F90" t="str">
            <v>2022/2023</v>
          </cell>
          <cell r="G90">
            <v>89</v>
          </cell>
          <cell r="H90" t="str">
            <v>A</v>
          </cell>
          <cell r="I90">
            <v>4</v>
          </cell>
          <cell r="J90">
            <v>12</v>
          </cell>
          <cell r="K90" t="str">
            <v>A</v>
          </cell>
          <cell r="L90">
            <v>4</v>
          </cell>
          <cell r="M90">
            <v>12</v>
          </cell>
          <cell r="N90" t="str">
            <v>A</v>
          </cell>
          <cell r="O90">
            <v>4</v>
          </cell>
          <cell r="P90">
            <v>8</v>
          </cell>
          <cell r="Q90" t="str">
            <v>A</v>
          </cell>
          <cell r="R90">
            <v>4</v>
          </cell>
          <cell r="S90">
            <v>12</v>
          </cell>
          <cell r="T90" t="str">
            <v>A</v>
          </cell>
          <cell r="U90">
            <v>4</v>
          </cell>
          <cell r="V90">
            <v>12</v>
          </cell>
          <cell r="W90" t="str">
            <v>A</v>
          </cell>
          <cell r="X90">
            <v>4</v>
          </cell>
          <cell r="Y90">
            <v>12</v>
          </cell>
          <cell r="Z90" t="str">
            <v>A</v>
          </cell>
          <cell r="AA90">
            <v>4</v>
          </cell>
          <cell r="AB90">
            <v>12</v>
          </cell>
          <cell r="AC90">
            <v>20</v>
          </cell>
          <cell r="AD90">
            <v>80</v>
          </cell>
          <cell r="AE90">
            <v>4</v>
          </cell>
          <cell r="AF90">
            <v>108</v>
          </cell>
          <cell r="AG90">
            <v>421</v>
          </cell>
          <cell r="AH90">
            <v>3.8981481481481484</v>
          </cell>
        </row>
        <row r="91">
          <cell r="A91">
            <v>106</v>
          </cell>
          <cell r="B91" t="str">
            <v xml:space="preserve">Jaya Mulya </v>
          </cell>
          <cell r="C91">
            <v>102221956</v>
          </cell>
          <cell r="D91" t="str">
            <v>V</v>
          </cell>
          <cell r="E91" t="str">
            <v>2024/2025</v>
          </cell>
          <cell r="F91" t="str">
            <v>2022/2023</v>
          </cell>
          <cell r="G91">
            <v>90</v>
          </cell>
          <cell r="H91" t="str">
            <v>B</v>
          </cell>
          <cell r="I91">
            <v>3</v>
          </cell>
          <cell r="J91">
            <v>9</v>
          </cell>
          <cell r="K91" t="str">
            <v>C</v>
          </cell>
          <cell r="L91">
            <v>2</v>
          </cell>
          <cell r="M91">
            <v>6</v>
          </cell>
          <cell r="N91" t="str">
            <v>C</v>
          </cell>
          <cell r="O91">
            <v>2</v>
          </cell>
          <cell r="P91">
            <v>4</v>
          </cell>
          <cell r="Q91" t="str">
            <v>B</v>
          </cell>
          <cell r="R91">
            <v>3</v>
          </cell>
          <cell r="S91">
            <v>9</v>
          </cell>
          <cell r="T91" t="str">
            <v>C</v>
          </cell>
          <cell r="U91">
            <v>2</v>
          </cell>
          <cell r="V91">
            <v>6</v>
          </cell>
          <cell r="W91" t="str">
            <v>B</v>
          </cell>
          <cell r="X91">
            <v>3</v>
          </cell>
          <cell r="Y91">
            <v>9</v>
          </cell>
          <cell r="Z91" t="str">
            <v>C</v>
          </cell>
          <cell r="AA91">
            <v>2</v>
          </cell>
          <cell r="AB91">
            <v>6</v>
          </cell>
          <cell r="AC91">
            <v>20</v>
          </cell>
          <cell r="AD91">
            <v>49</v>
          </cell>
          <cell r="AE91">
            <v>2.4500000000000002</v>
          </cell>
          <cell r="AF91">
            <v>108</v>
          </cell>
          <cell r="AG91">
            <v>329</v>
          </cell>
          <cell r="AH91">
            <v>3.0462962962962963</v>
          </cell>
        </row>
        <row r="92">
          <cell r="A92">
            <v>106</v>
          </cell>
          <cell r="B92" t="str">
            <v xml:space="preserve">Moh. Arief Fajarudin </v>
          </cell>
          <cell r="C92">
            <v>102221957</v>
          </cell>
          <cell r="D92" t="str">
            <v>V</v>
          </cell>
          <cell r="E92" t="str">
            <v>2024/2025</v>
          </cell>
          <cell r="F92" t="str">
            <v>2022/2023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20</v>
          </cell>
          <cell r="AD92">
            <v>0</v>
          </cell>
          <cell r="AE92">
            <v>0</v>
          </cell>
          <cell r="AF92">
            <v>108</v>
          </cell>
          <cell r="AG92">
            <v>0</v>
          </cell>
          <cell r="AH92">
            <v>0</v>
          </cell>
        </row>
        <row r="93">
          <cell r="A93">
            <v>106</v>
          </cell>
          <cell r="B93" t="str">
            <v xml:space="preserve">Nur Rokman </v>
          </cell>
          <cell r="C93">
            <v>102221963</v>
          </cell>
          <cell r="D93" t="str">
            <v>V</v>
          </cell>
          <cell r="E93" t="str">
            <v>2024/2025</v>
          </cell>
          <cell r="F93" t="str">
            <v>2022/2023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20</v>
          </cell>
          <cell r="AD93">
            <v>0</v>
          </cell>
          <cell r="AE93">
            <v>0</v>
          </cell>
          <cell r="AF93">
            <v>108</v>
          </cell>
          <cell r="AG93">
            <v>0</v>
          </cell>
          <cell r="AH93">
            <v>0</v>
          </cell>
        </row>
        <row r="94">
          <cell r="A94">
            <v>106</v>
          </cell>
          <cell r="B94" t="str">
            <v xml:space="preserve">Retno Ayu Ambar Wati </v>
          </cell>
          <cell r="C94">
            <v>102221958</v>
          </cell>
          <cell r="D94" t="str">
            <v>V</v>
          </cell>
          <cell r="E94" t="str">
            <v>2024/2025</v>
          </cell>
          <cell r="F94" t="str">
            <v>2022/2023</v>
          </cell>
          <cell r="G94">
            <v>93</v>
          </cell>
          <cell r="H94" t="str">
            <v>A</v>
          </cell>
          <cell r="I94">
            <v>4</v>
          </cell>
          <cell r="J94">
            <v>12</v>
          </cell>
          <cell r="K94" t="str">
            <v>A</v>
          </cell>
          <cell r="L94">
            <v>4</v>
          </cell>
          <cell r="M94">
            <v>12</v>
          </cell>
          <cell r="N94" t="str">
            <v>A</v>
          </cell>
          <cell r="O94">
            <v>4</v>
          </cell>
          <cell r="P94">
            <v>8</v>
          </cell>
          <cell r="Q94" t="str">
            <v>A</v>
          </cell>
          <cell r="R94">
            <v>4</v>
          </cell>
          <cell r="S94">
            <v>12</v>
          </cell>
          <cell r="T94" t="str">
            <v>A</v>
          </cell>
          <cell r="U94">
            <v>4</v>
          </cell>
          <cell r="V94">
            <v>12</v>
          </cell>
          <cell r="W94" t="str">
            <v>A</v>
          </cell>
          <cell r="X94">
            <v>4</v>
          </cell>
          <cell r="Y94">
            <v>12</v>
          </cell>
          <cell r="Z94" t="str">
            <v>A</v>
          </cell>
          <cell r="AA94">
            <v>4</v>
          </cell>
          <cell r="AB94">
            <v>12</v>
          </cell>
          <cell r="AC94">
            <v>20</v>
          </cell>
          <cell r="AD94">
            <v>80</v>
          </cell>
          <cell r="AE94">
            <v>4</v>
          </cell>
          <cell r="AF94">
            <v>108</v>
          </cell>
          <cell r="AG94">
            <v>421</v>
          </cell>
          <cell r="AH94">
            <v>3.8981481481481484</v>
          </cell>
        </row>
        <row r="95">
          <cell r="A95">
            <v>106</v>
          </cell>
          <cell r="B95" t="str">
            <v xml:space="preserve">Siska Indriyani </v>
          </cell>
          <cell r="C95">
            <v>102221959</v>
          </cell>
          <cell r="D95" t="str">
            <v>V</v>
          </cell>
          <cell r="E95" t="str">
            <v>2024/2025</v>
          </cell>
          <cell r="F95" t="str">
            <v>2022/2023</v>
          </cell>
          <cell r="G95">
            <v>94</v>
          </cell>
          <cell r="H95" t="str">
            <v>B</v>
          </cell>
          <cell r="I95">
            <v>3</v>
          </cell>
          <cell r="J95">
            <v>9</v>
          </cell>
          <cell r="K95" t="str">
            <v>C</v>
          </cell>
          <cell r="L95">
            <v>2</v>
          </cell>
          <cell r="M95">
            <v>6</v>
          </cell>
          <cell r="N95" t="str">
            <v>C</v>
          </cell>
          <cell r="O95">
            <v>2</v>
          </cell>
          <cell r="P95">
            <v>4</v>
          </cell>
          <cell r="Q95" t="str">
            <v>B</v>
          </cell>
          <cell r="R95">
            <v>3</v>
          </cell>
          <cell r="S95">
            <v>9</v>
          </cell>
          <cell r="T95" t="str">
            <v>C</v>
          </cell>
          <cell r="U95">
            <v>2</v>
          </cell>
          <cell r="V95">
            <v>6</v>
          </cell>
          <cell r="W95" t="str">
            <v>A</v>
          </cell>
          <cell r="X95">
            <v>4</v>
          </cell>
          <cell r="Y95">
            <v>12</v>
          </cell>
          <cell r="Z95" t="str">
            <v>C</v>
          </cell>
          <cell r="AA95">
            <v>2</v>
          </cell>
          <cell r="AB95">
            <v>6</v>
          </cell>
          <cell r="AC95">
            <v>20</v>
          </cell>
          <cell r="AD95">
            <v>52</v>
          </cell>
          <cell r="AE95">
            <v>2.6</v>
          </cell>
          <cell r="AF95">
            <v>108</v>
          </cell>
          <cell r="AG95">
            <v>361</v>
          </cell>
          <cell r="AH95">
            <v>3.3425925925925926</v>
          </cell>
        </row>
        <row r="96">
          <cell r="A96">
            <v>102221960</v>
          </cell>
          <cell r="B96" t="str">
            <v xml:space="preserve">Siti Mahmudah </v>
          </cell>
          <cell r="C96">
            <v>102221960</v>
          </cell>
          <cell r="D96" t="str">
            <v>V</v>
          </cell>
          <cell r="E96" t="str">
            <v>2024/2025</v>
          </cell>
          <cell r="F96" t="str">
            <v>2022/2023</v>
          </cell>
          <cell r="G96">
            <v>95</v>
          </cell>
          <cell r="H96" t="str">
            <v>A</v>
          </cell>
          <cell r="I96">
            <v>4</v>
          </cell>
          <cell r="J96">
            <v>12</v>
          </cell>
          <cell r="K96" t="str">
            <v>A</v>
          </cell>
          <cell r="L96">
            <v>4</v>
          </cell>
          <cell r="M96">
            <v>12</v>
          </cell>
          <cell r="N96" t="str">
            <v>B</v>
          </cell>
          <cell r="O96">
            <v>3</v>
          </cell>
          <cell r="P96">
            <v>6</v>
          </cell>
          <cell r="Q96" t="str">
            <v>B</v>
          </cell>
          <cell r="R96">
            <v>3</v>
          </cell>
          <cell r="S96">
            <v>9</v>
          </cell>
          <cell r="T96" t="str">
            <v>A</v>
          </cell>
          <cell r="U96">
            <v>4</v>
          </cell>
          <cell r="V96">
            <v>12</v>
          </cell>
          <cell r="W96" t="str">
            <v>A</v>
          </cell>
          <cell r="X96">
            <v>4</v>
          </cell>
          <cell r="Y96">
            <v>12</v>
          </cell>
          <cell r="Z96" t="str">
            <v>A</v>
          </cell>
          <cell r="AA96">
            <v>4</v>
          </cell>
          <cell r="AB96">
            <v>12</v>
          </cell>
          <cell r="AC96">
            <v>20</v>
          </cell>
          <cell r="AD96">
            <v>75</v>
          </cell>
          <cell r="AE96">
            <v>3.75</v>
          </cell>
          <cell r="AF96">
            <v>108</v>
          </cell>
          <cell r="AG96">
            <v>393</v>
          </cell>
          <cell r="AH96">
            <v>3.6388888888888888</v>
          </cell>
        </row>
        <row r="97">
          <cell r="A97">
            <v>106</v>
          </cell>
          <cell r="B97" t="str">
            <v xml:space="preserve">Sutirta </v>
          </cell>
          <cell r="C97">
            <v>102221965</v>
          </cell>
          <cell r="D97" t="str">
            <v>V</v>
          </cell>
          <cell r="E97" t="str">
            <v>2024/2025</v>
          </cell>
          <cell r="F97" t="str">
            <v>2022/2023</v>
          </cell>
          <cell r="G97">
            <v>96</v>
          </cell>
          <cell r="H97" t="str">
            <v>B</v>
          </cell>
          <cell r="I97">
            <v>3</v>
          </cell>
          <cell r="J97">
            <v>9</v>
          </cell>
          <cell r="K97" t="str">
            <v>C</v>
          </cell>
          <cell r="L97">
            <v>2</v>
          </cell>
          <cell r="M97">
            <v>6</v>
          </cell>
          <cell r="N97" t="str">
            <v>C</v>
          </cell>
          <cell r="O97">
            <v>2</v>
          </cell>
          <cell r="P97">
            <v>4</v>
          </cell>
          <cell r="Q97" t="str">
            <v>B</v>
          </cell>
          <cell r="R97">
            <v>3</v>
          </cell>
          <cell r="S97">
            <v>9</v>
          </cell>
          <cell r="T97" t="str">
            <v>C</v>
          </cell>
          <cell r="U97">
            <v>2</v>
          </cell>
          <cell r="V97">
            <v>6</v>
          </cell>
          <cell r="W97" t="str">
            <v>B</v>
          </cell>
          <cell r="X97">
            <v>3</v>
          </cell>
          <cell r="Y97">
            <v>9</v>
          </cell>
          <cell r="Z97" t="str">
            <v>C</v>
          </cell>
          <cell r="AA97">
            <v>2</v>
          </cell>
          <cell r="AB97">
            <v>6</v>
          </cell>
          <cell r="AC97">
            <v>20</v>
          </cell>
          <cell r="AD97">
            <v>49</v>
          </cell>
          <cell r="AE97">
            <v>2.4500000000000002</v>
          </cell>
          <cell r="AF97">
            <v>108</v>
          </cell>
          <cell r="AG97">
            <v>329</v>
          </cell>
          <cell r="AH97">
            <v>3.0462962962962963</v>
          </cell>
        </row>
        <row r="98">
          <cell r="A98">
            <v>106</v>
          </cell>
          <cell r="B98" t="str">
            <v xml:space="preserve">Sutrisno </v>
          </cell>
          <cell r="C98">
            <v>102221961</v>
          </cell>
          <cell r="D98" t="str">
            <v>V</v>
          </cell>
          <cell r="E98" t="str">
            <v>2024/2025</v>
          </cell>
          <cell r="F98" t="str">
            <v>2022/2023</v>
          </cell>
          <cell r="G98">
            <v>97</v>
          </cell>
          <cell r="H98" t="str">
            <v>A</v>
          </cell>
          <cell r="I98">
            <v>4</v>
          </cell>
          <cell r="J98">
            <v>12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B</v>
          </cell>
          <cell r="R98">
            <v>3</v>
          </cell>
          <cell r="S98">
            <v>9</v>
          </cell>
          <cell r="T98" t="str">
            <v>C</v>
          </cell>
          <cell r="U98">
            <v>2</v>
          </cell>
          <cell r="V98">
            <v>6</v>
          </cell>
          <cell r="W98" t="str">
            <v>B</v>
          </cell>
          <cell r="X98">
            <v>3</v>
          </cell>
          <cell r="Y98">
            <v>9</v>
          </cell>
          <cell r="Z98" t="str">
            <v>D</v>
          </cell>
          <cell r="AA98">
            <v>1</v>
          </cell>
          <cell r="AB98">
            <v>3</v>
          </cell>
          <cell r="AC98">
            <v>20</v>
          </cell>
          <cell r="AD98">
            <v>39</v>
          </cell>
          <cell r="AE98">
            <v>1.95</v>
          </cell>
          <cell r="AF98">
            <v>108</v>
          </cell>
          <cell r="AG98">
            <v>233</v>
          </cell>
          <cell r="AH98">
            <v>2.1574074074074074</v>
          </cell>
        </row>
        <row r="99">
          <cell r="A99">
            <v>102221962</v>
          </cell>
          <cell r="B99" t="str">
            <v xml:space="preserve">Umi Nasiroh </v>
          </cell>
          <cell r="C99">
            <v>102221962</v>
          </cell>
          <cell r="D99" t="str">
            <v>V</v>
          </cell>
          <cell r="E99" t="str">
            <v>2024/2025</v>
          </cell>
          <cell r="F99" t="str">
            <v>2022/2023</v>
          </cell>
          <cell r="G99">
            <v>98</v>
          </cell>
          <cell r="H99" t="str">
            <v>A</v>
          </cell>
          <cell r="I99">
            <v>4</v>
          </cell>
          <cell r="J99">
            <v>12</v>
          </cell>
          <cell r="K99" t="str">
            <v>A</v>
          </cell>
          <cell r="L99">
            <v>4</v>
          </cell>
          <cell r="M99">
            <v>12</v>
          </cell>
          <cell r="N99" t="str">
            <v>A</v>
          </cell>
          <cell r="O99">
            <v>4</v>
          </cell>
          <cell r="P99">
            <v>8</v>
          </cell>
          <cell r="Q99" t="str">
            <v>B</v>
          </cell>
          <cell r="R99">
            <v>3</v>
          </cell>
          <cell r="S99">
            <v>9</v>
          </cell>
          <cell r="T99" t="str">
            <v>A</v>
          </cell>
          <cell r="U99">
            <v>4</v>
          </cell>
          <cell r="V99">
            <v>12</v>
          </cell>
          <cell r="W99" t="str">
            <v>A</v>
          </cell>
          <cell r="X99">
            <v>4</v>
          </cell>
          <cell r="Y99">
            <v>12</v>
          </cell>
          <cell r="Z99" t="str">
            <v>A</v>
          </cell>
          <cell r="AA99">
            <v>4</v>
          </cell>
          <cell r="AB99">
            <v>12</v>
          </cell>
          <cell r="AC99">
            <v>20</v>
          </cell>
          <cell r="AD99">
            <v>77</v>
          </cell>
          <cell r="AE99">
            <v>3.85</v>
          </cell>
          <cell r="AF99">
            <v>108</v>
          </cell>
          <cell r="AG99">
            <v>407</v>
          </cell>
          <cell r="AH99">
            <v>3.7685185185185186</v>
          </cell>
        </row>
        <row r="100">
          <cell r="A100">
            <v>106</v>
          </cell>
          <cell r="B100" t="str">
            <v xml:space="preserve">Syamsul Afandi </v>
          </cell>
          <cell r="C100">
            <v>102221966</v>
          </cell>
          <cell r="D100" t="str">
            <v>V</v>
          </cell>
          <cell r="E100" t="str">
            <v>2024/2025</v>
          </cell>
          <cell r="F100" t="str">
            <v>2022/2023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B</v>
          </cell>
          <cell r="L100">
            <v>3</v>
          </cell>
          <cell r="M100">
            <v>9</v>
          </cell>
          <cell r="N100" t="str">
            <v>B</v>
          </cell>
          <cell r="O100">
            <v>3</v>
          </cell>
          <cell r="P100">
            <v>6</v>
          </cell>
          <cell r="Q100" t="str">
            <v>B</v>
          </cell>
          <cell r="R100">
            <v>3</v>
          </cell>
          <cell r="S100">
            <v>9</v>
          </cell>
          <cell r="T100" t="str">
            <v>B</v>
          </cell>
          <cell r="U100">
            <v>3</v>
          </cell>
          <cell r="V100">
            <v>9</v>
          </cell>
          <cell r="W100" t="str">
            <v>B</v>
          </cell>
          <cell r="X100">
            <v>3</v>
          </cell>
          <cell r="Y100">
            <v>9</v>
          </cell>
          <cell r="Z100" t="str">
            <v>C</v>
          </cell>
          <cell r="AA100">
            <v>2</v>
          </cell>
          <cell r="AB100">
            <v>6</v>
          </cell>
          <cell r="AC100">
            <v>20</v>
          </cell>
          <cell r="AD100">
            <v>60</v>
          </cell>
          <cell r="AE100">
            <v>3</v>
          </cell>
          <cell r="AF100">
            <v>108</v>
          </cell>
          <cell r="AG100">
            <v>333</v>
          </cell>
          <cell r="AH100">
            <v>3.0833333333333335</v>
          </cell>
        </row>
        <row r="101">
          <cell r="A101">
            <v>100</v>
          </cell>
          <cell r="D101" t="str">
            <v>IV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20</v>
          </cell>
          <cell r="AD101">
            <v>0</v>
          </cell>
          <cell r="AE101">
            <v>0</v>
          </cell>
          <cell r="AF101">
            <v>108</v>
          </cell>
          <cell r="AG101">
            <v>0</v>
          </cell>
          <cell r="AH101">
            <v>0</v>
          </cell>
        </row>
      </sheetData>
      <sheetData sheetId="7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>
            <v>21</v>
          </cell>
          <cell r="AD2">
            <v>69</v>
          </cell>
          <cell r="AE2">
            <v>3.2857142857142856</v>
          </cell>
          <cell r="AF2">
            <v>129</v>
          </cell>
          <cell r="AG2">
            <v>463</v>
          </cell>
          <cell r="AH2">
            <v>3.5891472868217056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a</v>
          </cell>
          <cell r="AA3">
            <v>4</v>
          </cell>
          <cell r="AB3">
            <v>12</v>
          </cell>
          <cell r="AC3">
            <v>21</v>
          </cell>
          <cell r="AD3">
            <v>72</v>
          </cell>
          <cell r="AE3">
            <v>3.4285714285714284</v>
          </cell>
          <cell r="AF3">
            <v>129</v>
          </cell>
          <cell r="AG3">
            <v>444</v>
          </cell>
          <cell r="AH3">
            <v>3.441860465116279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C4">
            <v>21</v>
          </cell>
          <cell r="AD4">
            <v>0</v>
          </cell>
          <cell r="AE4">
            <v>0</v>
          </cell>
          <cell r="AF4">
            <v>129</v>
          </cell>
          <cell r="AG4">
            <v>379</v>
          </cell>
          <cell r="AH4">
            <v>2.9379844961240309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C5">
            <v>21</v>
          </cell>
          <cell r="AD5">
            <v>0</v>
          </cell>
          <cell r="AE5">
            <v>0</v>
          </cell>
          <cell r="AF5">
            <v>129</v>
          </cell>
          <cell r="AG5">
            <v>384</v>
          </cell>
          <cell r="AH5">
            <v>2.9767441860465116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21</v>
          </cell>
          <cell r="AD6">
            <v>0</v>
          </cell>
          <cell r="AE6">
            <v>0</v>
          </cell>
          <cell r="AF6">
            <v>129</v>
          </cell>
          <cell r="AG6">
            <v>224</v>
          </cell>
          <cell r="AH6">
            <v>1.7364341085271318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21</v>
          </cell>
          <cell r="AD7">
            <v>0</v>
          </cell>
          <cell r="AE7">
            <v>0</v>
          </cell>
          <cell r="AF7">
            <v>129</v>
          </cell>
          <cell r="AG7">
            <v>387</v>
          </cell>
          <cell r="AH7">
            <v>3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C8">
            <v>21</v>
          </cell>
          <cell r="AD8">
            <v>0</v>
          </cell>
          <cell r="AE8">
            <v>0</v>
          </cell>
          <cell r="AF8">
            <v>129</v>
          </cell>
          <cell r="AG8">
            <v>405</v>
          </cell>
          <cell r="AH8">
            <v>3.13953488372093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21</v>
          </cell>
          <cell r="AD9">
            <v>0</v>
          </cell>
          <cell r="AE9">
            <v>0</v>
          </cell>
          <cell r="AF9">
            <v>129</v>
          </cell>
          <cell r="AG9">
            <v>417</v>
          </cell>
          <cell r="AH9">
            <v>3.2325581395348837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21</v>
          </cell>
          <cell r="AD10">
            <v>0</v>
          </cell>
          <cell r="AE10">
            <v>0</v>
          </cell>
          <cell r="AF10">
            <v>129</v>
          </cell>
          <cell r="AG10">
            <v>378</v>
          </cell>
          <cell r="AH10">
            <v>2.9302325581395348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21</v>
          </cell>
          <cell r="AD11">
            <v>0</v>
          </cell>
          <cell r="AE11">
            <v>0</v>
          </cell>
          <cell r="AF11">
            <v>129</v>
          </cell>
          <cell r="AG11">
            <v>397</v>
          </cell>
          <cell r="AH11">
            <v>3.0775193798449614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21</v>
          </cell>
          <cell r="AD12">
            <v>0</v>
          </cell>
          <cell r="AE12">
            <v>0</v>
          </cell>
          <cell r="AF12">
            <v>129</v>
          </cell>
          <cell r="AG12">
            <v>65</v>
          </cell>
          <cell r="AH12">
            <v>0.50387596899224807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21</v>
          </cell>
          <cell r="AD13">
            <v>0</v>
          </cell>
          <cell r="AE13">
            <v>0</v>
          </cell>
          <cell r="AF13">
            <v>129</v>
          </cell>
          <cell r="AG13">
            <v>337</v>
          </cell>
          <cell r="AH13">
            <v>2.612403100775194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21</v>
          </cell>
          <cell r="AD14">
            <v>0</v>
          </cell>
          <cell r="AE14">
            <v>0</v>
          </cell>
          <cell r="AF14">
            <v>129</v>
          </cell>
          <cell r="AG14">
            <v>389</v>
          </cell>
          <cell r="AH14">
            <v>3.0155038759689923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21</v>
          </cell>
          <cell r="AD15">
            <v>0</v>
          </cell>
          <cell r="AE15">
            <v>0</v>
          </cell>
          <cell r="AF15">
            <v>129</v>
          </cell>
          <cell r="AG15">
            <v>393</v>
          </cell>
          <cell r="AH15">
            <v>3.0465116279069768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21</v>
          </cell>
          <cell r="AD16">
            <v>0</v>
          </cell>
          <cell r="AE16">
            <v>0</v>
          </cell>
          <cell r="AF16">
            <v>129</v>
          </cell>
          <cell r="AG16">
            <v>307</v>
          </cell>
          <cell r="AH16">
            <v>2.3798449612403099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21</v>
          </cell>
          <cell r="AD17">
            <v>0</v>
          </cell>
          <cell r="AE17">
            <v>0</v>
          </cell>
          <cell r="AF17">
            <v>129</v>
          </cell>
          <cell r="AG17">
            <v>0</v>
          </cell>
          <cell r="AH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21</v>
          </cell>
          <cell r="AD18">
            <v>0</v>
          </cell>
          <cell r="AE18">
            <v>0</v>
          </cell>
          <cell r="AF18">
            <v>129</v>
          </cell>
          <cell r="AG18">
            <v>327</v>
          </cell>
          <cell r="AH18">
            <v>2.5348837209302326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21</v>
          </cell>
          <cell r="AD19">
            <v>0</v>
          </cell>
          <cell r="AE19">
            <v>0</v>
          </cell>
          <cell r="AF19">
            <v>129</v>
          </cell>
          <cell r="AG19">
            <v>345</v>
          </cell>
          <cell r="AH19">
            <v>2.6744186046511627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21</v>
          </cell>
          <cell r="AD20">
            <v>0</v>
          </cell>
          <cell r="AE20">
            <v>0</v>
          </cell>
          <cell r="AF20">
            <v>129</v>
          </cell>
          <cell r="AG20">
            <v>369</v>
          </cell>
          <cell r="AH20">
            <v>2.86046511627907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21</v>
          </cell>
          <cell r="AD21">
            <v>0</v>
          </cell>
          <cell r="AE21">
            <v>0</v>
          </cell>
          <cell r="AF21">
            <v>129</v>
          </cell>
          <cell r="AG21">
            <v>147</v>
          </cell>
          <cell r="AH21">
            <v>1.1395348837209303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21</v>
          </cell>
          <cell r="AD22">
            <v>0</v>
          </cell>
          <cell r="AE22">
            <v>0</v>
          </cell>
          <cell r="AF22">
            <v>129</v>
          </cell>
          <cell r="AG22">
            <v>0</v>
          </cell>
          <cell r="AH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21</v>
          </cell>
          <cell r="AD23">
            <v>0</v>
          </cell>
          <cell r="AE23">
            <v>0</v>
          </cell>
          <cell r="AF23">
            <v>129</v>
          </cell>
          <cell r="AG23">
            <v>0</v>
          </cell>
          <cell r="AH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21</v>
          </cell>
          <cell r="AD24">
            <v>0</v>
          </cell>
          <cell r="AE24">
            <v>0</v>
          </cell>
          <cell r="AF24">
            <v>129</v>
          </cell>
          <cell r="AG24">
            <v>0</v>
          </cell>
          <cell r="AH24">
            <v>0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21</v>
          </cell>
          <cell r="AD25">
            <v>0</v>
          </cell>
          <cell r="AE25">
            <v>0</v>
          </cell>
          <cell r="AF25">
            <v>129</v>
          </cell>
          <cell r="AG25">
            <v>402</v>
          </cell>
          <cell r="AH25">
            <v>3.1162790697674421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21</v>
          </cell>
          <cell r="AD26">
            <v>0</v>
          </cell>
          <cell r="AE26">
            <v>0</v>
          </cell>
          <cell r="AF26">
            <v>129</v>
          </cell>
          <cell r="AG26">
            <v>77</v>
          </cell>
          <cell r="AH26">
            <v>0.5968992248062015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21</v>
          </cell>
          <cell r="AD27">
            <v>0</v>
          </cell>
          <cell r="AE27">
            <v>0</v>
          </cell>
          <cell r="AF27">
            <v>129</v>
          </cell>
          <cell r="AG27">
            <v>392</v>
          </cell>
          <cell r="AH27">
            <v>3.0387596899224807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21</v>
          </cell>
          <cell r="AD28">
            <v>0</v>
          </cell>
          <cell r="AE28">
            <v>0</v>
          </cell>
          <cell r="AF28">
            <v>129</v>
          </cell>
          <cell r="AG28">
            <v>0</v>
          </cell>
          <cell r="AH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21</v>
          </cell>
          <cell r="AD29">
            <v>0</v>
          </cell>
          <cell r="AE29">
            <v>0</v>
          </cell>
          <cell r="AF29">
            <v>129</v>
          </cell>
          <cell r="AG29">
            <v>149</v>
          </cell>
          <cell r="AH29">
            <v>1.1550387596899225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21</v>
          </cell>
          <cell r="AD30">
            <v>0</v>
          </cell>
          <cell r="AE30">
            <v>0</v>
          </cell>
          <cell r="AF30">
            <v>129</v>
          </cell>
          <cell r="AG30">
            <v>0</v>
          </cell>
          <cell r="AH30">
            <v>0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21</v>
          </cell>
          <cell r="AD31">
            <v>0</v>
          </cell>
          <cell r="AE31">
            <v>0</v>
          </cell>
          <cell r="AF31">
            <v>129</v>
          </cell>
          <cell r="AG31">
            <v>388</v>
          </cell>
          <cell r="AH31">
            <v>3.0077519379844961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21</v>
          </cell>
          <cell r="AD32">
            <v>0</v>
          </cell>
          <cell r="AE32">
            <v>0</v>
          </cell>
          <cell r="AF32">
            <v>129</v>
          </cell>
          <cell r="AG32">
            <v>337</v>
          </cell>
          <cell r="AH32">
            <v>2.612403100775194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21</v>
          </cell>
          <cell r="AD33">
            <v>0</v>
          </cell>
          <cell r="AE33">
            <v>0</v>
          </cell>
          <cell r="AF33">
            <v>129</v>
          </cell>
          <cell r="AG33">
            <v>387</v>
          </cell>
          <cell r="AH33">
            <v>3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21</v>
          </cell>
          <cell r="AD34">
            <v>0</v>
          </cell>
          <cell r="AE34">
            <v>0</v>
          </cell>
          <cell r="AF34">
            <v>129</v>
          </cell>
          <cell r="AG34">
            <v>0</v>
          </cell>
          <cell r="AH34">
            <v>0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21</v>
          </cell>
          <cell r="AD35">
            <v>0</v>
          </cell>
          <cell r="AE35">
            <v>0</v>
          </cell>
          <cell r="AF35">
            <v>129</v>
          </cell>
          <cell r="AG35">
            <v>373</v>
          </cell>
          <cell r="AH35">
            <v>2.8914728682170541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21</v>
          </cell>
          <cell r="AD36">
            <v>0</v>
          </cell>
          <cell r="AE36">
            <v>0</v>
          </cell>
          <cell r="AF36">
            <v>129</v>
          </cell>
          <cell r="AG36">
            <v>233</v>
          </cell>
          <cell r="AH36">
            <v>1.806201550387597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21</v>
          </cell>
          <cell r="AD37">
            <v>0</v>
          </cell>
          <cell r="AE37">
            <v>0</v>
          </cell>
          <cell r="AF37">
            <v>129</v>
          </cell>
          <cell r="AG37">
            <v>400</v>
          </cell>
          <cell r="AH37">
            <v>3.1007751937984498</v>
          </cell>
        </row>
        <row r="38">
          <cell r="A38">
            <v>37</v>
          </cell>
          <cell r="D38" t="str">
            <v>VI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21</v>
          </cell>
          <cell r="AD38">
            <v>0</v>
          </cell>
          <cell r="AE38">
            <v>0</v>
          </cell>
          <cell r="AF38">
            <v>129</v>
          </cell>
          <cell r="AG38">
            <v>0</v>
          </cell>
          <cell r="AH38">
            <v>0</v>
          </cell>
        </row>
        <row r="39">
          <cell r="A39">
            <v>38</v>
          </cell>
          <cell r="D39" t="str">
            <v>VI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21</v>
          </cell>
          <cell r="AD39">
            <v>0</v>
          </cell>
          <cell r="AE39">
            <v>0</v>
          </cell>
          <cell r="AF39">
            <v>129</v>
          </cell>
          <cell r="AG39">
            <v>0</v>
          </cell>
          <cell r="AH39">
            <v>0</v>
          </cell>
        </row>
        <row r="40">
          <cell r="A40">
            <v>39</v>
          </cell>
          <cell r="D40" t="str">
            <v>VI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21</v>
          </cell>
          <cell r="AD40">
            <v>0</v>
          </cell>
          <cell r="AE40">
            <v>0</v>
          </cell>
          <cell r="AF40">
            <v>129</v>
          </cell>
          <cell r="AG40">
            <v>349</v>
          </cell>
          <cell r="AH40">
            <v>2.7054263565891472</v>
          </cell>
        </row>
        <row r="41">
          <cell r="A41">
            <v>40</v>
          </cell>
          <cell r="D41" t="str">
            <v>VI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21</v>
          </cell>
          <cell r="AD41">
            <v>0</v>
          </cell>
          <cell r="AE41">
            <v>0</v>
          </cell>
          <cell r="AF41">
            <v>129</v>
          </cell>
          <cell r="AG41">
            <v>368</v>
          </cell>
          <cell r="AH41">
            <v>2.8527131782945738</v>
          </cell>
        </row>
        <row r="42">
          <cell r="A42">
            <v>41</v>
          </cell>
          <cell r="D42" t="str">
            <v>VI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21</v>
          </cell>
          <cell r="AD42">
            <v>0</v>
          </cell>
          <cell r="AE42">
            <v>0</v>
          </cell>
          <cell r="AF42">
            <v>129</v>
          </cell>
          <cell r="AG42">
            <v>361</v>
          </cell>
          <cell r="AH42">
            <v>2.7984496124031009</v>
          </cell>
        </row>
        <row r="43">
          <cell r="A43">
            <v>42</v>
          </cell>
          <cell r="D43" t="str">
            <v>VI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21</v>
          </cell>
          <cell r="AD43">
            <v>0</v>
          </cell>
          <cell r="AE43">
            <v>0</v>
          </cell>
          <cell r="AF43">
            <v>129</v>
          </cell>
          <cell r="AG43">
            <v>364</v>
          </cell>
          <cell r="AH43">
            <v>2.8217054263565893</v>
          </cell>
        </row>
        <row r="44">
          <cell r="A44">
            <v>43</v>
          </cell>
          <cell r="D44" t="str">
            <v>VI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21</v>
          </cell>
          <cell r="AD44">
            <v>0</v>
          </cell>
          <cell r="AE44">
            <v>0</v>
          </cell>
          <cell r="AF44">
            <v>129</v>
          </cell>
          <cell r="AG44">
            <v>404</v>
          </cell>
          <cell r="AH44">
            <v>3.1317829457364339</v>
          </cell>
        </row>
        <row r="45">
          <cell r="A45">
            <v>44</v>
          </cell>
          <cell r="D45" t="str">
            <v>VI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21</v>
          </cell>
          <cell r="AD45">
            <v>0</v>
          </cell>
          <cell r="AE45">
            <v>0</v>
          </cell>
          <cell r="AF45">
            <v>129</v>
          </cell>
          <cell r="AG45">
            <v>66</v>
          </cell>
          <cell r="AH45">
            <v>0.51162790697674421</v>
          </cell>
        </row>
        <row r="46">
          <cell r="A46">
            <v>45</v>
          </cell>
          <cell r="D46" t="str">
            <v>VI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21</v>
          </cell>
          <cell r="AD46">
            <v>0</v>
          </cell>
          <cell r="AE46">
            <v>0</v>
          </cell>
          <cell r="AF46">
            <v>129</v>
          </cell>
          <cell r="AG46">
            <v>34</v>
          </cell>
          <cell r="AH46">
            <v>0.26356589147286824</v>
          </cell>
        </row>
        <row r="47">
          <cell r="A47">
            <v>46</v>
          </cell>
          <cell r="D47" t="str">
            <v>VI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21</v>
          </cell>
          <cell r="AD47">
            <v>0</v>
          </cell>
          <cell r="AE47">
            <v>0</v>
          </cell>
          <cell r="AF47">
            <v>129</v>
          </cell>
          <cell r="AG47">
            <v>0</v>
          </cell>
          <cell r="AH47">
            <v>0</v>
          </cell>
        </row>
        <row r="48">
          <cell r="A48">
            <v>47</v>
          </cell>
          <cell r="D48" t="str">
            <v>VI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21</v>
          </cell>
          <cell r="AD48">
            <v>0</v>
          </cell>
          <cell r="AE48">
            <v>0</v>
          </cell>
          <cell r="AF48">
            <v>129</v>
          </cell>
          <cell r="AG48">
            <v>225</v>
          </cell>
          <cell r="AH48">
            <v>1.7441860465116279</v>
          </cell>
        </row>
        <row r="49">
          <cell r="A49">
            <v>48</v>
          </cell>
          <cell r="D49" t="str">
            <v>VI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21</v>
          </cell>
          <cell r="AD49">
            <v>0</v>
          </cell>
          <cell r="AE49">
            <v>0</v>
          </cell>
          <cell r="AF49">
            <v>129</v>
          </cell>
          <cell r="AG49">
            <v>0</v>
          </cell>
          <cell r="AH49">
            <v>0</v>
          </cell>
        </row>
        <row r="50">
          <cell r="A50">
            <v>49</v>
          </cell>
          <cell r="D50" t="str">
            <v>VI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21</v>
          </cell>
          <cell r="AD50">
            <v>0</v>
          </cell>
          <cell r="AE50">
            <v>0</v>
          </cell>
          <cell r="AF50">
            <v>129</v>
          </cell>
          <cell r="AG50">
            <v>329</v>
          </cell>
          <cell r="AH50">
            <v>2.5503875968992249</v>
          </cell>
        </row>
        <row r="51">
          <cell r="A51">
            <v>50</v>
          </cell>
          <cell r="D51" t="str">
            <v>VI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21</v>
          </cell>
          <cell r="AD51">
            <v>0</v>
          </cell>
          <cell r="AE51">
            <v>0</v>
          </cell>
          <cell r="AF51">
            <v>129</v>
          </cell>
          <cell r="AG51">
            <v>0</v>
          </cell>
          <cell r="AH51">
            <v>0</v>
          </cell>
        </row>
        <row r="52">
          <cell r="A52">
            <v>51</v>
          </cell>
          <cell r="D52" t="str">
            <v>VI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21</v>
          </cell>
          <cell r="AD52">
            <v>0</v>
          </cell>
          <cell r="AE52">
            <v>0</v>
          </cell>
          <cell r="AF52">
            <v>129</v>
          </cell>
          <cell r="AG52">
            <v>416</v>
          </cell>
          <cell r="AH52">
            <v>3.2248062015503876</v>
          </cell>
        </row>
        <row r="53">
          <cell r="A53">
            <v>52</v>
          </cell>
          <cell r="D53" t="str">
            <v>VI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21</v>
          </cell>
          <cell r="AD53">
            <v>0</v>
          </cell>
          <cell r="AE53">
            <v>0</v>
          </cell>
          <cell r="AF53">
            <v>129</v>
          </cell>
          <cell r="AG53">
            <v>370</v>
          </cell>
          <cell r="AH53">
            <v>2.8682170542635661</v>
          </cell>
        </row>
        <row r="54">
          <cell r="A54">
            <v>53</v>
          </cell>
          <cell r="D54" t="str">
            <v>VI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21</v>
          </cell>
          <cell r="AD54">
            <v>0</v>
          </cell>
          <cell r="AE54">
            <v>0</v>
          </cell>
          <cell r="AF54">
            <v>129</v>
          </cell>
          <cell r="AG54">
            <v>316</v>
          </cell>
          <cell r="AH54">
            <v>2.4496124031007751</v>
          </cell>
        </row>
        <row r="55">
          <cell r="A55">
            <v>54</v>
          </cell>
          <cell r="D55" t="str">
            <v>VI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21</v>
          </cell>
          <cell r="AD55">
            <v>0</v>
          </cell>
          <cell r="AE55">
            <v>0</v>
          </cell>
          <cell r="AF55">
            <v>129</v>
          </cell>
          <cell r="AG55">
            <v>0</v>
          </cell>
          <cell r="AH55">
            <v>0</v>
          </cell>
        </row>
        <row r="56">
          <cell r="A56">
            <v>55</v>
          </cell>
          <cell r="D56" t="str">
            <v>VI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21</v>
          </cell>
          <cell r="AD56">
            <v>0</v>
          </cell>
          <cell r="AE56">
            <v>0</v>
          </cell>
          <cell r="AF56">
            <v>129</v>
          </cell>
          <cell r="AG56">
            <v>171</v>
          </cell>
          <cell r="AH56">
            <v>1.3255813953488371</v>
          </cell>
        </row>
        <row r="57">
          <cell r="A57">
            <v>56</v>
          </cell>
          <cell r="D57" t="str">
            <v>VI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21</v>
          </cell>
          <cell r="AD57">
            <v>0</v>
          </cell>
          <cell r="AE57">
            <v>0</v>
          </cell>
          <cell r="AF57">
            <v>129</v>
          </cell>
          <cell r="AG57">
            <v>409</v>
          </cell>
          <cell r="AH57">
            <v>3.1705426356589146</v>
          </cell>
        </row>
        <row r="58">
          <cell r="A58">
            <v>57</v>
          </cell>
          <cell r="D58" t="str">
            <v>VI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21</v>
          </cell>
          <cell r="AD58">
            <v>0</v>
          </cell>
          <cell r="AE58">
            <v>0</v>
          </cell>
          <cell r="AF58">
            <v>129</v>
          </cell>
          <cell r="AG58">
            <v>0</v>
          </cell>
          <cell r="AH58">
            <v>0</v>
          </cell>
        </row>
        <row r="59">
          <cell r="A59">
            <v>58</v>
          </cell>
          <cell r="D59" t="str">
            <v>VI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21</v>
          </cell>
          <cell r="AD59">
            <v>0</v>
          </cell>
          <cell r="AE59">
            <v>0</v>
          </cell>
          <cell r="AF59">
            <v>129</v>
          </cell>
          <cell r="AG59">
            <v>375</v>
          </cell>
          <cell r="AH59">
            <v>2.9069767441860463</v>
          </cell>
        </row>
        <row r="60">
          <cell r="A60">
            <v>59</v>
          </cell>
          <cell r="D60" t="str">
            <v>VI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21</v>
          </cell>
          <cell r="AD60">
            <v>0</v>
          </cell>
          <cell r="AE60">
            <v>0</v>
          </cell>
          <cell r="AF60">
            <v>129</v>
          </cell>
          <cell r="AG60">
            <v>169</v>
          </cell>
          <cell r="AH60">
            <v>1.3100775193798451</v>
          </cell>
        </row>
        <row r="61">
          <cell r="A61">
            <v>60</v>
          </cell>
          <cell r="D61" t="str">
            <v>VI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21</v>
          </cell>
          <cell r="AD61">
            <v>0</v>
          </cell>
          <cell r="AE61">
            <v>0</v>
          </cell>
          <cell r="AF61">
            <v>129</v>
          </cell>
          <cell r="AG61">
            <v>376</v>
          </cell>
          <cell r="AH61">
            <v>2.9147286821705425</v>
          </cell>
        </row>
        <row r="62">
          <cell r="A62">
            <v>61</v>
          </cell>
          <cell r="D62" t="str">
            <v>VI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21</v>
          </cell>
          <cell r="AD62">
            <v>0</v>
          </cell>
          <cell r="AE62">
            <v>0</v>
          </cell>
          <cell r="AF62">
            <v>129</v>
          </cell>
          <cell r="AG62">
            <v>402</v>
          </cell>
          <cell r="AH62">
            <v>3.1162790697674421</v>
          </cell>
        </row>
        <row r="63">
          <cell r="A63">
            <v>62</v>
          </cell>
          <cell r="D63" t="str">
            <v>VI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21</v>
          </cell>
          <cell r="AD63">
            <v>0</v>
          </cell>
          <cell r="AE63">
            <v>0</v>
          </cell>
          <cell r="AF63">
            <v>129</v>
          </cell>
          <cell r="AG63">
            <v>0</v>
          </cell>
          <cell r="AH63">
            <v>0</v>
          </cell>
        </row>
        <row r="64">
          <cell r="A64">
            <v>63</v>
          </cell>
          <cell r="D64" t="str">
            <v>VI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21</v>
          </cell>
          <cell r="AD64">
            <v>0</v>
          </cell>
          <cell r="AE64">
            <v>0</v>
          </cell>
          <cell r="AF64">
            <v>129</v>
          </cell>
          <cell r="AG64">
            <v>0</v>
          </cell>
          <cell r="AH64">
            <v>0</v>
          </cell>
        </row>
        <row r="65">
          <cell r="A65">
            <v>64</v>
          </cell>
          <cell r="D65" t="str">
            <v>VI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21</v>
          </cell>
          <cell r="AD65">
            <v>0</v>
          </cell>
          <cell r="AE65">
            <v>0</v>
          </cell>
          <cell r="AF65">
            <v>129</v>
          </cell>
          <cell r="AG65">
            <v>0</v>
          </cell>
          <cell r="AH65">
            <v>0</v>
          </cell>
        </row>
        <row r="66">
          <cell r="A66">
            <v>65</v>
          </cell>
          <cell r="D66" t="str">
            <v>VI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21</v>
          </cell>
          <cell r="AD66">
            <v>0</v>
          </cell>
          <cell r="AE66">
            <v>0</v>
          </cell>
          <cell r="AF66">
            <v>129</v>
          </cell>
          <cell r="AG66">
            <v>343</v>
          </cell>
          <cell r="AH66">
            <v>2.6589147286821704</v>
          </cell>
        </row>
        <row r="67">
          <cell r="A67">
            <v>66</v>
          </cell>
          <cell r="D67" t="str">
            <v>VI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21</v>
          </cell>
          <cell r="AD67">
            <v>0</v>
          </cell>
          <cell r="AE67">
            <v>0</v>
          </cell>
          <cell r="AF67">
            <v>129</v>
          </cell>
          <cell r="AG67">
            <v>339</v>
          </cell>
          <cell r="AH67">
            <v>2.6279069767441858</v>
          </cell>
        </row>
        <row r="68">
          <cell r="A68">
            <v>67</v>
          </cell>
          <cell r="D68" t="str">
            <v>VI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21</v>
          </cell>
          <cell r="AD68">
            <v>0</v>
          </cell>
          <cell r="AE68">
            <v>0</v>
          </cell>
          <cell r="AF68">
            <v>129</v>
          </cell>
          <cell r="AG68">
            <v>393</v>
          </cell>
          <cell r="AH68">
            <v>3.0465116279069768</v>
          </cell>
        </row>
        <row r="69">
          <cell r="A69">
            <v>68</v>
          </cell>
          <cell r="D69" t="str">
            <v>VI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21</v>
          </cell>
          <cell r="AD69">
            <v>0</v>
          </cell>
          <cell r="AE69">
            <v>0</v>
          </cell>
          <cell r="AF69">
            <v>129</v>
          </cell>
          <cell r="AG69">
            <v>396</v>
          </cell>
          <cell r="AH69">
            <v>3.0697674418604652</v>
          </cell>
        </row>
        <row r="70">
          <cell r="A70">
            <v>69</v>
          </cell>
          <cell r="D70" t="str">
            <v>VI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21</v>
          </cell>
          <cell r="AD70">
            <v>0</v>
          </cell>
          <cell r="AE70">
            <v>0</v>
          </cell>
          <cell r="AF70">
            <v>129</v>
          </cell>
          <cell r="AG70">
            <v>372</v>
          </cell>
          <cell r="AH70">
            <v>2.8837209302325579</v>
          </cell>
        </row>
        <row r="71">
          <cell r="A71">
            <v>70</v>
          </cell>
          <cell r="D71" t="str">
            <v>VI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21</v>
          </cell>
          <cell r="AD71">
            <v>0</v>
          </cell>
          <cell r="AE71">
            <v>0</v>
          </cell>
          <cell r="AF71">
            <v>129</v>
          </cell>
          <cell r="AG71">
            <v>84</v>
          </cell>
          <cell r="AH71">
            <v>0.65116279069767447</v>
          </cell>
        </row>
        <row r="72">
          <cell r="A72">
            <v>71</v>
          </cell>
          <cell r="D72" t="str">
            <v>VI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21</v>
          </cell>
          <cell r="AD72">
            <v>0</v>
          </cell>
          <cell r="AE72">
            <v>0</v>
          </cell>
          <cell r="AF72">
            <v>129</v>
          </cell>
          <cell r="AG72">
            <v>373</v>
          </cell>
          <cell r="AH72">
            <v>2.8914728682170541</v>
          </cell>
        </row>
        <row r="73">
          <cell r="A73">
            <v>72</v>
          </cell>
          <cell r="D73" t="str">
            <v>VI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21</v>
          </cell>
          <cell r="AD73">
            <v>0</v>
          </cell>
          <cell r="AE73">
            <v>0</v>
          </cell>
          <cell r="AF73">
            <v>129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21</v>
          </cell>
          <cell r="AD74">
            <v>0</v>
          </cell>
          <cell r="AE74">
            <v>0</v>
          </cell>
          <cell r="AF74">
            <v>129</v>
          </cell>
          <cell r="AG74">
            <v>413</v>
          </cell>
          <cell r="AH74">
            <v>3.2015503875968991</v>
          </cell>
        </row>
        <row r="75">
          <cell r="A75">
            <v>74</v>
          </cell>
          <cell r="D75" t="str">
            <v>VI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21</v>
          </cell>
          <cell r="AD75">
            <v>0</v>
          </cell>
          <cell r="AE75">
            <v>0</v>
          </cell>
          <cell r="AF75">
            <v>129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21</v>
          </cell>
          <cell r="AD76">
            <v>0</v>
          </cell>
          <cell r="AE76">
            <v>0</v>
          </cell>
          <cell r="AF76">
            <v>129</v>
          </cell>
          <cell r="AG76">
            <v>407</v>
          </cell>
          <cell r="AH76">
            <v>3.1550387596899223</v>
          </cell>
        </row>
        <row r="77">
          <cell r="A77">
            <v>76</v>
          </cell>
          <cell r="D77" t="str">
            <v>VI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21</v>
          </cell>
          <cell r="AD77">
            <v>0</v>
          </cell>
          <cell r="AE77">
            <v>0</v>
          </cell>
          <cell r="AF77">
            <v>129</v>
          </cell>
          <cell r="AG77">
            <v>308</v>
          </cell>
          <cell r="AH77">
            <v>2.387596899224806</v>
          </cell>
        </row>
        <row r="78">
          <cell r="A78">
            <v>77</v>
          </cell>
          <cell r="D78" t="str">
            <v>VI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21</v>
          </cell>
          <cell r="AD78">
            <v>0</v>
          </cell>
          <cell r="AE78">
            <v>0</v>
          </cell>
          <cell r="AF78">
            <v>129</v>
          </cell>
          <cell r="AG78">
            <v>2</v>
          </cell>
          <cell r="AH78">
            <v>1.5503875968992248E-2</v>
          </cell>
        </row>
        <row r="79">
          <cell r="A79">
            <v>78</v>
          </cell>
          <cell r="D79" t="str">
            <v>VI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21</v>
          </cell>
          <cell r="AD79">
            <v>0</v>
          </cell>
          <cell r="AE79">
            <v>0</v>
          </cell>
          <cell r="AF79">
            <v>129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21</v>
          </cell>
          <cell r="AD80">
            <v>0</v>
          </cell>
          <cell r="AE80">
            <v>0</v>
          </cell>
          <cell r="AF80">
            <v>129</v>
          </cell>
          <cell r="AG80">
            <v>372</v>
          </cell>
          <cell r="AH80">
            <v>2.8837209302325579</v>
          </cell>
        </row>
        <row r="81">
          <cell r="A81">
            <v>80</v>
          </cell>
          <cell r="D81" t="str">
            <v>VI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21</v>
          </cell>
          <cell r="AD81">
            <v>0</v>
          </cell>
          <cell r="AE81">
            <v>0</v>
          </cell>
          <cell r="AF81">
            <v>129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21</v>
          </cell>
          <cell r="AD82">
            <v>0</v>
          </cell>
          <cell r="AE82">
            <v>0</v>
          </cell>
          <cell r="AF82">
            <v>129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21</v>
          </cell>
          <cell r="AD83">
            <v>0</v>
          </cell>
          <cell r="AE83">
            <v>0</v>
          </cell>
          <cell r="AF83">
            <v>129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21</v>
          </cell>
          <cell r="AD84">
            <v>0</v>
          </cell>
          <cell r="AE84">
            <v>0</v>
          </cell>
          <cell r="AF84">
            <v>129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21</v>
          </cell>
          <cell r="AD85">
            <v>0</v>
          </cell>
          <cell r="AE85">
            <v>0</v>
          </cell>
          <cell r="AF85">
            <v>129</v>
          </cell>
          <cell r="AG85">
            <v>351</v>
          </cell>
          <cell r="AH85">
            <v>2.7209302325581395</v>
          </cell>
        </row>
        <row r="86">
          <cell r="A86">
            <v>85</v>
          </cell>
          <cell r="D86" t="str">
            <v>VI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21</v>
          </cell>
          <cell r="AD86">
            <v>0</v>
          </cell>
          <cell r="AE86">
            <v>0</v>
          </cell>
          <cell r="AF86">
            <v>129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21</v>
          </cell>
          <cell r="AD87">
            <v>0</v>
          </cell>
          <cell r="AE87">
            <v>0</v>
          </cell>
          <cell r="AF87">
            <v>129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21</v>
          </cell>
          <cell r="AD88">
            <v>0</v>
          </cell>
          <cell r="AE88">
            <v>0</v>
          </cell>
          <cell r="AF88">
            <v>129</v>
          </cell>
          <cell r="AG88">
            <v>270</v>
          </cell>
          <cell r="AH88">
            <v>2.0930232558139537</v>
          </cell>
        </row>
        <row r="89">
          <cell r="A89">
            <v>88</v>
          </cell>
          <cell r="D89" t="str">
            <v>VI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21</v>
          </cell>
          <cell r="AD89">
            <v>0</v>
          </cell>
          <cell r="AE89">
            <v>0</v>
          </cell>
          <cell r="AF89">
            <v>129</v>
          </cell>
          <cell r="AG89">
            <v>421</v>
          </cell>
          <cell r="AH89">
            <v>3.2635658914728682</v>
          </cell>
        </row>
        <row r="90">
          <cell r="A90">
            <v>89</v>
          </cell>
          <cell r="D90" t="str">
            <v>VI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21</v>
          </cell>
          <cell r="AD90">
            <v>0</v>
          </cell>
          <cell r="AE90">
            <v>0</v>
          </cell>
          <cell r="AF90">
            <v>129</v>
          </cell>
          <cell r="AG90">
            <v>421</v>
          </cell>
          <cell r="AH90">
            <v>3.2635658914728682</v>
          </cell>
        </row>
        <row r="91">
          <cell r="A91">
            <v>90</v>
          </cell>
          <cell r="D91" t="str">
            <v>VI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21</v>
          </cell>
          <cell r="AD91">
            <v>0</v>
          </cell>
          <cell r="AE91">
            <v>0</v>
          </cell>
          <cell r="AF91">
            <v>129</v>
          </cell>
          <cell r="AG91">
            <v>329</v>
          </cell>
          <cell r="AH91">
            <v>2.5503875968992249</v>
          </cell>
        </row>
        <row r="92">
          <cell r="A92">
            <v>91</v>
          </cell>
          <cell r="D92" t="str">
            <v>VI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21</v>
          </cell>
          <cell r="AD92">
            <v>0</v>
          </cell>
          <cell r="AE92">
            <v>0</v>
          </cell>
          <cell r="AF92">
            <v>129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21</v>
          </cell>
          <cell r="AD93">
            <v>0</v>
          </cell>
          <cell r="AE93">
            <v>0</v>
          </cell>
          <cell r="AF93">
            <v>129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21</v>
          </cell>
          <cell r="AD94">
            <v>0</v>
          </cell>
          <cell r="AE94">
            <v>0</v>
          </cell>
          <cell r="AF94">
            <v>129</v>
          </cell>
          <cell r="AG94">
            <v>421</v>
          </cell>
          <cell r="AH94">
            <v>3.2635658914728682</v>
          </cell>
        </row>
        <row r="95">
          <cell r="A95">
            <v>94</v>
          </cell>
          <cell r="D95" t="str">
            <v>VI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21</v>
          </cell>
          <cell r="AD95">
            <v>0</v>
          </cell>
          <cell r="AE95">
            <v>0</v>
          </cell>
          <cell r="AF95">
            <v>129</v>
          </cell>
          <cell r="AG95">
            <v>361</v>
          </cell>
          <cell r="AH95">
            <v>2.7984496124031009</v>
          </cell>
        </row>
        <row r="96">
          <cell r="A96">
            <v>95</v>
          </cell>
          <cell r="D96" t="str">
            <v>VI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21</v>
          </cell>
          <cell r="AD96">
            <v>0</v>
          </cell>
          <cell r="AE96">
            <v>0</v>
          </cell>
          <cell r="AF96">
            <v>129</v>
          </cell>
          <cell r="AG96">
            <v>393</v>
          </cell>
          <cell r="AH96">
            <v>3.0465116279069768</v>
          </cell>
        </row>
        <row r="97">
          <cell r="A97">
            <v>96</v>
          </cell>
          <cell r="D97" t="str">
            <v>VI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21</v>
          </cell>
          <cell r="AD97">
            <v>0</v>
          </cell>
          <cell r="AE97">
            <v>0</v>
          </cell>
          <cell r="AF97">
            <v>129</v>
          </cell>
          <cell r="AG97">
            <v>329</v>
          </cell>
          <cell r="AH97">
            <v>2.5503875968992249</v>
          </cell>
        </row>
        <row r="98">
          <cell r="A98">
            <v>97</v>
          </cell>
          <cell r="D98" t="str">
            <v>VI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21</v>
          </cell>
          <cell r="AD98">
            <v>0</v>
          </cell>
          <cell r="AE98">
            <v>0</v>
          </cell>
          <cell r="AF98">
            <v>129</v>
          </cell>
          <cell r="AG98">
            <v>233</v>
          </cell>
          <cell r="AH98">
            <v>1.806201550387597</v>
          </cell>
        </row>
        <row r="99">
          <cell r="A99">
            <v>98</v>
          </cell>
          <cell r="D99" t="str">
            <v>VI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21</v>
          </cell>
          <cell r="AD99">
            <v>0</v>
          </cell>
          <cell r="AE99">
            <v>0</v>
          </cell>
          <cell r="AF99">
            <v>129</v>
          </cell>
          <cell r="AG99">
            <v>407</v>
          </cell>
          <cell r="AH99">
            <v>3.1550387596899223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21</v>
          </cell>
          <cell r="AD100">
            <v>84</v>
          </cell>
          <cell r="AE100">
            <v>4</v>
          </cell>
          <cell r="AF100">
            <v>129</v>
          </cell>
          <cell r="AG100">
            <v>417</v>
          </cell>
          <cell r="AH100">
            <v>3.2325581395348837</v>
          </cell>
        </row>
        <row r="101">
          <cell r="A101">
            <v>100</v>
          </cell>
          <cell r="D101" t="str">
            <v>VI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21</v>
          </cell>
          <cell r="AD101">
            <v>0</v>
          </cell>
          <cell r="AE101">
            <v>0</v>
          </cell>
          <cell r="AF101">
            <v>129</v>
          </cell>
          <cell r="AG101">
            <v>0</v>
          </cell>
          <cell r="AH101">
            <v>0</v>
          </cell>
        </row>
        <row r="103">
          <cell r="B103">
            <v>1</v>
          </cell>
          <cell r="C103">
            <v>2</v>
          </cell>
          <cell r="D103">
            <v>3</v>
          </cell>
          <cell r="E103">
            <v>4</v>
          </cell>
          <cell r="F103">
            <v>5</v>
          </cell>
          <cell r="G103">
            <v>6</v>
          </cell>
          <cell r="H103">
            <v>7</v>
          </cell>
          <cell r="I103">
            <v>8</v>
          </cell>
          <cell r="J103">
            <v>9</v>
          </cell>
          <cell r="K103">
            <v>10</v>
          </cell>
          <cell r="L103">
            <v>11</v>
          </cell>
          <cell r="M103">
            <v>12</v>
          </cell>
          <cell r="N103">
            <v>13</v>
          </cell>
          <cell r="O103">
            <v>14</v>
          </cell>
          <cell r="P103">
            <v>15</v>
          </cell>
          <cell r="Q103">
            <v>16</v>
          </cell>
          <cell r="R103">
            <v>17</v>
          </cell>
          <cell r="S103">
            <v>18</v>
          </cell>
          <cell r="T103">
            <v>19</v>
          </cell>
          <cell r="U103">
            <v>20</v>
          </cell>
          <cell r="V103">
            <v>21</v>
          </cell>
          <cell r="W103">
            <v>22</v>
          </cell>
          <cell r="X103">
            <v>23</v>
          </cell>
          <cell r="Y103">
            <v>24</v>
          </cell>
          <cell r="Z103">
            <v>25</v>
          </cell>
          <cell r="AA103">
            <v>26</v>
          </cell>
          <cell r="AB103">
            <v>27</v>
          </cell>
          <cell r="AC103">
            <v>28</v>
          </cell>
          <cell r="AD103">
            <v>29</v>
          </cell>
          <cell r="AE103">
            <v>30</v>
          </cell>
          <cell r="AF103">
            <v>31</v>
          </cell>
          <cell r="AG103">
            <v>32</v>
          </cell>
          <cell r="AH103">
            <v>33</v>
          </cell>
        </row>
      </sheetData>
      <sheetData sheetId="8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12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C</v>
          </cell>
          <cell r="U2">
            <v>2</v>
          </cell>
          <cell r="V2">
            <v>6</v>
          </cell>
          <cell r="W2">
            <v>0</v>
          </cell>
          <cell r="X2">
            <v>0</v>
          </cell>
          <cell r="Y2">
            <v>0</v>
          </cell>
          <cell r="Z2">
            <v>15</v>
          </cell>
          <cell r="AA2">
            <v>48</v>
          </cell>
          <cell r="AB2">
            <v>3.2</v>
          </cell>
          <cell r="AC2">
            <v>144</v>
          </cell>
          <cell r="AD2">
            <v>511</v>
          </cell>
          <cell r="AE2">
            <v>3.5486111111111112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12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0</v>
          </cell>
          <cell r="Z3">
            <v>15</v>
          </cell>
          <cell r="AA3">
            <v>60</v>
          </cell>
          <cell r="AB3">
            <v>4</v>
          </cell>
          <cell r="AC3">
            <v>144</v>
          </cell>
          <cell r="AD3">
            <v>504</v>
          </cell>
          <cell r="AE3">
            <v>3.5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Z4">
            <v>15</v>
          </cell>
          <cell r="AA4">
            <v>0</v>
          </cell>
          <cell r="AB4">
            <v>0</v>
          </cell>
          <cell r="AC4">
            <v>144</v>
          </cell>
          <cell r="AD4">
            <v>379</v>
          </cell>
          <cell r="AE4">
            <v>2.6319444444444446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144</v>
          </cell>
          <cell r="AD5">
            <v>384</v>
          </cell>
          <cell r="AE5">
            <v>2.6666666666666665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Z6">
            <v>15</v>
          </cell>
          <cell r="AA6">
            <v>0</v>
          </cell>
          <cell r="AB6">
            <v>0</v>
          </cell>
          <cell r="AC6">
            <v>144</v>
          </cell>
          <cell r="AD6">
            <v>224</v>
          </cell>
          <cell r="AE6">
            <v>1.5555555555555556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15</v>
          </cell>
          <cell r="AA7">
            <v>0</v>
          </cell>
          <cell r="AB7">
            <v>0</v>
          </cell>
          <cell r="AC7">
            <v>144</v>
          </cell>
          <cell r="AD7">
            <v>387</v>
          </cell>
          <cell r="AE7">
            <v>2.6875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15</v>
          </cell>
          <cell r="AA8">
            <v>0</v>
          </cell>
          <cell r="AB8">
            <v>0</v>
          </cell>
          <cell r="AC8">
            <v>144</v>
          </cell>
          <cell r="AD8">
            <v>405</v>
          </cell>
          <cell r="AE8">
            <v>2.8125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15</v>
          </cell>
          <cell r="AA9">
            <v>0</v>
          </cell>
          <cell r="AB9">
            <v>0</v>
          </cell>
          <cell r="AC9">
            <v>144</v>
          </cell>
          <cell r="AD9">
            <v>417</v>
          </cell>
          <cell r="AE9">
            <v>2.8958333333333335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Z10">
            <v>15</v>
          </cell>
          <cell r="AA10">
            <v>0</v>
          </cell>
          <cell r="AB10">
            <v>0</v>
          </cell>
          <cell r="AC10">
            <v>144</v>
          </cell>
          <cell r="AD10">
            <v>378</v>
          </cell>
          <cell r="AE10">
            <v>2.625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15</v>
          </cell>
          <cell r="AA11">
            <v>0</v>
          </cell>
          <cell r="AB11">
            <v>0</v>
          </cell>
          <cell r="AC11">
            <v>144</v>
          </cell>
          <cell r="AD11">
            <v>397</v>
          </cell>
          <cell r="AE11">
            <v>2.7569444444444446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15</v>
          </cell>
          <cell r="AA12">
            <v>0</v>
          </cell>
          <cell r="AB12">
            <v>0</v>
          </cell>
          <cell r="AC12">
            <v>144</v>
          </cell>
          <cell r="AD12">
            <v>65</v>
          </cell>
          <cell r="AE12">
            <v>0.4513888888888889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15</v>
          </cell>
          <cell r="AA13">
            <v>0</v>
          </cell>
          <cell r="AB13">
            <v>0</v>
          </cell>
          <cell r="AC13">
            <v>144</v>
          </cell>
          <cell r="AD13">
            <v>337</v>
          </cell>
          <cell r="AE13">
            <v>2.3402777777777777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15</v>
          </cell>
          <cell r="AA14">
            <v>0</v>
          </cell>
          <cell r="AB14">
            <v>0</v>
          </cell>
          <cell r="AC14">
            <v>144</v>
          </cell>
          <cell r="AD14">
            <v>389</v>
          </cell>
          <cell r="AE14">
            <v>2.7013888888888888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15</v>
          </cell>
          <cell r="AA15">
            <v>0</v>
          </cell>
          <cell r="AB15">
            <v>0</v>
          </cell>
          <cell r="AC15">
            <v>144</v>
          </cell>
          <cell r="AD15">
            <v>393</v>
          </cell>
          <cell r="AE15">
            <v>2.7291666666666665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15</v>
          </cell>
          <cell r="AA16">
            <v>0</v>
          </cell>
          <cell r="AB16">
            <v>0</v>
          </cell>
          <cell r="AC16">
            <v>144</v>
          </cell>
          <cell r="AD16">
            <v>307</v>
          </cell>
          <cell r="AE16">
            <v>2.1319444444444446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15</v>
          </cell>
          <cell r="AA17">
            <v>0</v>
          </cell>
          <cell r="AB17">
            <v>0</v>
          </cell>
          <cell r="AC17">
            <v>144</v>
          </cell>
          <cell r="AD17">
            <v>0</v>
          </cell>
          <cell r="AE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15</v>
          </cell>
          <cell r="AA18">
            <v>0</v>
          </cell>
          <cell r="AB18">
            <v>0</v>
          </cell>
          <cell r="AC18">
            <v>144</v>
          </cell>
          <cell r="AD18">
            <v>327</v>
          </cell>
          <cell r="AE18">
            <v>2.2708333333333335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15</v>
          </cell>
          <cell r="AA19">
            <v>0</v>
          </cell>
          <cell r="AB19">
            <v>0</v>
          </cell>
          <cell r="AC19">
            <v>144</v>
          </cell>
          <cell r="AD19">
            <v>345</v>
          </cell>
          <cell r="AE19">
            <v>2.3958333333333335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15</v>
          </cell>
          <cell r="AA20">
            <v>0</v>
          </cell>
          <cell r="AB20">
            <v>0</v>
          </cell>
          <cell r="AC20">
            <v>144</v>
          </cell>
          <cell r="AD20">
            <v>369</v>
          </cell>
          <cell r="AE20">
            <v>2.5625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15</v>
          </cell>
          <cell r="AA21">
            <v>0</v>
          </cell>
          <cell r="AB21">
            <v>0</v>
          </cell>
          <cell r="AC21">
            <v>144</v>
          </cell>
          <cell r="AD21">
            <v>147</v>
          </cell>
          <cell r="AE21">
            <v>1.0208333333333333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15</v>
          </cell>
          <cell r="AA22">
            <v>0</v>
          </cell>
          <cell r="AB22">
            <v>0</v>
          </cell>
          <cell r="AC22">
            <v>144</v>
          </cell>
          <cell r="AD22">
            <v>0</v>
          </cell>
          <cell r="AE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15</v>
          </cell>
          <cell r="AA23">
            <v>0</v>
          </cell>
          <cell r="AB23">
            <v>0</v>
          </cell>
          <cell r="AC23">
            <v>144</v>
          </cell>
          <cell r="AD23">
            <v>0</v>
          </cell>
          <cell r="AE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15</v>
          </cell>
          <cell r="AA24">
            <v>0</v>
          </cell>
          <cell r="AB24">
            <v>0</v>
          </cell>
          <cell r="AC24">
            <v>144</v>
          </cell>
          <cell r="AD24">
            <v>0</v>
          </cell>
          <cell r="AE24">
            <v>0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15</v>
          </cell>
          <cell r="AA25">
            <v>0</v>
          </cell>
          <cell r="AB25">
            <v>0</v>
          </cell>
          <cell r="AC25">
            <v>144</v>
          </cell>
          <cell r="AD25">
            <v>402</v>
          </cell>
          <cell r="AE25">
            <v>2.7916666666666665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15</v>
          </cell>
          <cell r="AA26">
            <v>0</v>
          </cell>
          <cell r="AB26">
            <v>0</v>
          </cell>
          <cell r="AC26">
            <v>144</v>
          </cell>
          <cell r="AD26">
            <v>77</v>
          </cell>
          <cell r="AE26">
            <v>0.53472222222222221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15</v>
          </cell>
          <cell r="AA27">
            <v>0</v>
          </cell>
          <cell r="AB27">
            <v>0</v>
          </cell>
          <cell r="AC27">
            <v>144</v>
          </cell>
          <cell r="AD27">
            <v>392</v>
          </cell>
          <cell r="AE27">
            <v>2.7222222222222223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15</v>
          </cell>
          <cell r="AA28">
            <v>0</v>
          </cell>
          <cell r="AB28">
            <v>0</v>
          </cell>
          <cell r="AC28">
            <v>144</v>
          </cell>
          <cell r="AD28">
            <v>0</v>
          </cell>
          <cell r="AE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15</v>
          </cell>
          <cell r="AA29">
            <v>0</v>
          </cell>
          <cell r="AB29">
            <v>0</v>
          </cell>
          <cell r="AC29">
            <v>144</v>
          </cell>
          <cell r="AD29">
            <v>149</v>
          </cell>
          <cell r="AE29">
            <v>1.0347222222222223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15</v>
          </cell>
          <cell r="AA30">
            <v>0</v>
          </cell>
          <cell r="AB30">
            <v>0</v>
          </cell>
          <cell r="AC30">
            <v>144</v>
          </cell>
          <cell r="AD30">
            <v>0</v>
          </cell>
          <cell r="AE30">
            <v>0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15</v>
          </cell>
          <cell r="AA31">
            <v>0</v>
          </cell>
          <cell r="AB31">
            <v>0</v>
          </cell>
          <cell r="AC31">
            <v>144</v>
          </cell>
          <cell r="AD31">
            <v>388</v>
          </cell>
          <cell r="AE31">
            <v>2.6944444444444446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15</v>
          </cell>
          <cell r="AA32">
            <v>0</v>
          </cell>
          <cell r="AB32">
            <v>0</v>
          </cell>
          <cell r="AC32">
            <v>144</v>
          </cell>
          <cell r="AD32">
            <v>337</v>
          </cell>
          <cell r="AE32">
            <v>2.3402777777777777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Z33">
            <v>15</v>
          </cell>
          <cell r="AA33">
            <v>0</v>
          </cell>
          <cell r="AB33">
            <v>0</v>
          </cell>
          <cell r="AC33">
            <v>144</v>
          </cell>
          <cell r="AD33">
            <v>387</v>
          </cell>
          <cell r="AE33">
            <v>2.6875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15</v>
          </cell>
          <cell r="AA34">
            <v>0</v>
          </cell>
          <cell r="AB34">
            <v>0</v>
          </cell>
          <cell r="AC34">
            <v>144</v>
          </cell>
          <cell r="AD34">
            <v>0</v>
          </cell>
          <cell r="AE34">
            <v>0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15</v>
          </cell>
          <cell r="AA35">
            <v>0</v>
          </cell>
          <cell r="AB35">
            <v>0</v>
          </cell>
          <cell r="AC35">
            <v>144</v>
          </cell>
          <cell r="AD35">
            <v>373</v>
          </cell>
          <cell r="AE35">
            <v>2.5902777777777777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15</v>
          </cell>
          <cell r="AA36">
            <v>0</v>
          </cell>
          <cell r="AB36">
            <v>0</v>
          </cell>
          <cell r="AC36">
            <v>144</v>
          </cell>
          <cell r="AD36">
            <v>233</v>
          </cell>
          <cell r="AE36">
            <v>1.6180555555555556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15</v>
          </cell>
          <cell r="AA37">
            <v>0</v>
          </cell>
          <cell r="AB37">
            <v>0</v>
          </cell>
          <cell r="AC37">
            <v>144</v>
          </cell>
          <cell r="AD37">
            <v>400</v>
          </cell>
          <cell r="AE37">
            <v>2.7777777777777777</v>
          </cell>
        </row>
        <row r="38">
          <cell r="A38">
            <v>37</v>
          </cell>
          <cell r="D38" t="str">
            <v>VII</v>
          </cell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15</v>
          </cell>
          <cell r="AA38">
            <v>0</v>
          </cell>
          <cell r="AB38">
            <v>0</v>
          </cell>
          <cell r="AC38">
            <v>144</v>
          </cell>
          <cell r="AD38">
            <v>0</v>
          </cell>
          <cell r="AE38">
            <v>0</v>
          </cell>
        </row>
        <row r="39">
          <cell r="A39">
            <v>38</v>
          </cell>
          <cell r="D39" t="str">
            <v>VII</v>
          </cell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Z39">
            <v>15</v>
          </cell>
          <cell r="AA39">
            <v>0</v>
          </cell>
          <cell r="AB39">
            <v>0</v>
          </cell>
          <cell r="AC39">
            <v>144</v>
          </cell>
          <cell r="AD39">
            <v>0</v>
          </cell>
          <cell r="AE39">
            <v>0</v>
          </cell>
        </row>
        <row r="40">
          <cell r="A40">
            <v>39</v>
          </cell>
          <cell r="D40" t="str">
            <v>VII</v>
          </cell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15</v>
          </cell>
          <cell r="AA40">
            <v>0</v>
          </cell>
          <cell r="AB40">
            <v>0</v>
          </cell>
          <cell r="AC40">
            <v>144</v>
          </cell>
          <cell r="AD40">
            <v>349</v>
          </cell>
          <cell r="AE40">
            <v>2.4236111111111112</v>
          </cell>
        </row>
        <row r="41">
          <cell r="A41">
            <v>40</v>
          </cell>
          <cell r="D41" t="str">
            <v>VII</v>
          </cell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15</v>
          </cell>
          <cell r="AA41">
            <v>0</v>
          </cell>
          <cell r="AB41">
            <v>0</v>
          </cell>
          <cell r="AC41">
            <v>144</v>
          </cell>
          <cell r="AD41">
            <v>368</v>
          </cell>
          <cell r="AE41">
            <v>2.5555555555555554</v>
          </cell>
        </row>
        <row r="42">
          <cell r="A42">
            <v>41</v>
          </cell>
          <cell r="D42" t="str">
            <v>VII</v>
          </cell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15</v>
          </cell>
          <cell r="AA42">
            <v>0</v>
          </cell>
          <cell r="AB42">
            <v>0</v>
          </cell>
          <cell r="AC42">
            <v>144</v>
          </cell>
          <cell r="AD42">
            <v>361</v>
          </cell>
          <cell r="AE42">
            <v>2.5069444444444446</v>
          </cell>
        </row>
        <row r="43">
          <cell r="A43">
            <v>42</v>
          </cell>
          <cell r="D43" t="str">
            <v>VII</v>
          </cell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15</v>
          </cell>
          <cell r="AA43">
            <v>0</v>
          </cell>
          <cell r="AB43">
            <v>0</v>
          </cell>
          <cell r="AC43">
            <v>144</v>
          </cell>
          <cell r="AD43">
            <v>364</v>
          </cell>
          <cell r="AE43">
            <v>2.5277777777777777</v>
          </cell>
        </row>
        <row r="44">
          <cell r="A44">
            <v>43</v>
          </cell>
          <cell r="D44" t="str">
            <v>VII</v>
          </cell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15</v>
          </cell>
          <cell r="AA44">
            <v>0</v>
          </cell>
          <cell r="AB44">
            <v>0</v>
          </cell>
          <cell r="AC44">
            <v>144</v>
          </cell>
          <cell r="AD44">
            <v>404</v>
          </cell>
          <cell r="AE44">
            <v>2.8055555555555554</v>
          </cell>
        </row>
        <row r="45">
          <cell r="A45">
            <v>44</v>
          </cell>
          <cell r="D45" t="str">
            <v>VII</v>
          </cell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Z45">
            <v>15</v>
          </cell>
          <cell r="AA45">
            <v>0</v>
          </cell>
          <cell r="AB45">
            <v>0</v>
          </cell>
          <cell r="AC45">
            <v>144</v>
          </cell>
          <cell r="AD45">
            <v>66</v>
          </cell>
          <cell r="AE45">
            <v>0.45833333333333331</v>
          </cell>
        </row>
        <row r="46">
          <cell r="A46">
            <v>45</v>
          </cell>
          <cell r="D46" t="str">
            <v>VII</v>
          </cell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15</v>
          </cell>
          <cell r="AA46">
            <v>0</v>
          </cell>
          <cell r="AB46">
            <v>0</v>
          </cell>
          <cell r="AC46">
            <v>144</v>
          </cell>
          <cell r="AD46">
            <v>34</v>
          </cell>
          <cell r="AE46">
            <v>0.2361111111111111</v>
          </cell>
        </row>
        <row r="47">
          <cell r="A47">
            <v>46</v>
          </cell>
          <cell r="D47" t="str">
            <v>VII</v>
          </cell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15</v>
          </cell>
          <cell r="AA47">
            <v>0</v>
          </cell>
          <cell r="AB47">
            <v>0</v>
          </cell>
          <cell r="AC47">
            <v>144</v>
          </cell>
          <cell r="AD47">
            <v>0</v>
          </cell>
          <cell r="AE47">
            <v>0</v>
          </cell>
        </row>
        <row r="48">
          <cell r="A48">
            <v>47</v>
          </cell>
          <cell r="D48" t="str">
            <v>VII</v>
          </cell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15</v>
          </cell>
          <cell r="AA48">
            <v>0</v>
          </cell>
          <cell r="AB48">
            <v>0</v>
          </cell>
          <cell r="AC48">
            <v>144</v>
          </cell>
          <cell r="AD48">
            <v>225</v>
          </cell>
          <cell r="AE48">
            <v>1.5625</v>
          </cell>
        </row>
        <row r="49">
          <cell r="A49">
            <v>48</v>
          </cell>
          <cell r="D49" t="str">
            <v>VII</v>
          </cell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15</v>
          </cell>
          <cell r="AA49">
            <v>0</v>
          </cell>
          <cell r="AB49">
            <v>0</v>
          </cell>
          <cell r="AC49">
            <v>144</v>
          </cell>
          <cell r="AD49">
            <v>0</v>
          </cell>
          <cell r="AE49">
            <v>0</v>
          </cell>
        </row>
        <row r="50">
          <cell r="A50">
            <v>49</v>
          </cell>
          <cell r="D50" t="str">
            <v>VII</v>
          </cell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144</v>
          </cell>
          <cell r="AD50">
            <v>329</v>
          </cell>
          <cell r="AE50">
            <v>2.2847222222222223</v>
          </cell>
        </row>
        <row r="51">
          <cell r="A51">
            <v>50</v>
          </cell>
          <cell r="D51" t="str">
            <v>VII</v>
          </cell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15</v>
          </cell>
          <cell r="AA51">
            <v>0</v>
          </cell>
          <cell r="AB51">
            <v>0</v>
          </cell>
          <cell r="AC51">
            <v>144</v>
          </cell>
          <cell r="AD51">
            <v>0</v>
          </cell>
          <cell r="AE51">
            <v>0</v>
          </cell>
        </row>
        <row r="52">
          <cell r="A52">
            <v>51</v>
          </cell>
          <cell r="D52" t="str">
            <v>VII</v>
          </cell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15</v>
          </cell>
          <cell r="AA52">
            <v>0</v>
          </cell>
          <cell r="AB52">
            <v>0</v>
          </cell>
          <cell r="AC52">
            <v>144</v>
          </cell>
          <cell r="AD52">
            <v>416</v>
          </cell>
          <cell r="AE52">
            <v>2.8888888888888888</v>
          </cell>
        </row>
        <row r="53">
          <cell r="A53">
            <v>52</v>
          </cell>
          <cell r="D53" t="str">
            <v>VII</v>
          </cell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15</v>
          </cell>
          <cell r="AA53">
            <v>0</v>
          </cell>
          <cell r="AB53">
            <v>0</v>
          </cell>
          <cell r="AC53">
            <v>144</v>
          </cell>
          <cell r="AD53">
            <v>370</v>
          </cell>
          <cell r="AE53">
            <v>2.5694444444444446</v>
          </cell>
        </row>
        <row r="54">
          <cell r="A54">
            <v>53</v>
          </cell>
          <cell r="D54" t="str">
            <v>VII</v>
          </cell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15</v>
          </cell>
          <cell r="AA54">
            <v>0</v>
          </cell>
          <cell r="AB54">
            <v>0</v>
          </cell>
          <cell r="AC54">
            <v>144</v>
          </cell>
          <cell r="AD54">
            <v>316</v>
          </cell>
          <cell r="AE54">
            <v>2.1944444444444446</v>
          </cell>
        </row>
        <row r="55">
          <cell r="A55">
            <v>54</v>
          </cell>
          <cell r="D55" t="str">
            <v>VII</v>
          </cell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15</v>
          </cell>
          <cell r="AA55">
            <v>0</v>
          </cell>
          <cell r="AB55">
            <v>0</v>
          </cell>
          <cell r="AC55">
            <v>144</v>
          </cell>
          <cell r="AD55">
            <v>0</v>
          </cell>
          <cell r="AE55">
            <v>0</v>
          </cell>
        </row>
        <row r="56">
          <cell r="A56">
            <v>55</v>
          </cell>
          <cell r="D56" t="str">
            <v>VII</v>
          </cell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15</v>
          </cell>
          <cell r="AA56">
            <v>0</v>
          </cell>
          <cell r="AB56">
            <v>0</v>
          </cell>
          <cell r="AC56">
            <v>144</v>
          </cell>
          <cell r="AD56">
            <v>171</v>
          </cell>
          <cell r="AE56">
            <v>1.1875</v>
          </cell>
        </row>
        <row r="57">
          <cell r="A57">
            <v>56</v>
          </cell>
          <cell r="D57" t="str">
            <v>VII</v>
          </cell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15</v>
          </cell>
          <cell r="AA57">
            <v>0</v>
          </cell>
          <cell r="AB57">
            <v>0</v>
          </cell>
          <cell r="AC57">
            <v>144</v>
          </cell>
          <cell r="AD57">
            <v>409</v>
          </cell>
          <cell r="AE57">
            <v>2.8402777777777777</v>
          </cell>
        </row>
        <row r="58">
          <cell r="A58">
            <v>57</v>
          </cell>
          <cell r="D58" t="str">
            <v>VII</v>
          </cell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15</v>
          </cell>
          <cell r="AA58">
            <v>0</v>
          </cell>
          <cell r="AB58">
            <v>0</v>
          </cell>
          <cell r="AC58">
            <v>144</v>
          </cell>
          <cell r="AD58">
            <v>0</v>
          </cell>
          <cell r="AE58">
            <v>0</v>
          </cell>
        </row>
        <row r="59">
          <cell r="A59">
            <v>58</v>
          </cell>
          <cell r="D59" t="str">
            <v>VII</v>
          </cell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15</v>
          </cell>
          <cell r="AA59">
            <v>0</v>
          </cell>
          <cell r="AB59">
            <v>0</v>
          </cell>
          <cell r="AC59">
            <v>144</v>
          </cell>
          <cell r="AD59">
            <v>375</v>
          </cell>
          <cell r="AE59">
            <v>2.6041666666666665</v>
          </cell>
        </row>
        <row r="60">
          <cell r="A60">
            <v>59</v>
          </cell>
          <cell r="D60" t="str">
            <v>VII</v>
          </cell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15</v>
          </cell>
          <cell r="AA60">
            <v>0</v>
          </cell>
          <cell r="AB60">
            <v>0</v>
          </cell>
          <cell r="AC60">
            <v>144</v>
          </cell>
          <cell r="AD60">
            <v>169</v>
          </cell>
          <cell r="AE60">
            <v>1.1736111111111112</v>
          </cell>
        </row>
        <row r="61">
          <cell r="A61">
            <v>60</v>
          </cell>
          <cell r="D61" t="str">
            <v>VII</v>
          </cell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15</v>
          </cell>
          <cell r="AA61">
            <v>0</v>
          </cell>
          <cell r="AB61">
            <v>0</v>
          </cell>
          <cell r="AC61">
            <v>144</v>
          </cell>
          <cell r="AD61">
            <v>376</v>
          </cell>
          <cell r="AE61">
            <v>2.6111111111111112</v>
          </cell>
        </row>
        <row r="62">
          <cell r="A62">
            <v>61</v>
          </cell>
          <cell r="D62" t="str">
            <v>VII</v>
          </cell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15</v>
          </cell>
          <cell r="AA62">
            <v>0</v>
          </cell>
          <cell r="AB62">
            <v>0</v>
          </cell>
          <cell r="AC62">
            <v>144</v>
          </cell>
          <cell r="AD62">
            <v>402</v>
          </cell>
          <cell r="AE62">
            <v>2.7916666666666665</v>
          </cell>
        </row>
        <row r="63">
          <cell r="A63">
            <v>62</v>
          </cell>
          <cell r="D63" t="str">
            <v>VII</v>
          </cell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15</v>
          </cell>
          <cell r="AA63">
            <v>0</v>
          </cell>
          <cell r="AB63">
            <v>0</v>
          </cell>
          <cell r="AC63">
            <v>144</v>
          </cell>
          <cell r="AD63">
            <v>0</v>
          </cell>
          <cell r="AE63">
            <v>0</v>
          </cell>
        </row>
        <row r="64">
          <cell r="A64">
            <v>63</v>
          </cell>
          <cell r="D64" t="str">
            <v>VII</v>
          </cell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15</v>
          </cell>
          <cell r="AA64">
            <v>0</v>
          </cell>
          <cell r="AB64">
            <v>0</v>
          </cell>
          <cell r="AC64">
            <v>144</v>
          </cell>
          <cell r="AD64">
            <v>0</v>
          </cell>
          <cell r="AE64">
            <v>0</v>
          </cell>
        </row>
        <row r="65">
          <cell r="A65">
            <v>64</v>
          </cell>
          <cell r="D65" t="str">
            <v>VII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15</v>
          </cell>
          <cell r="AA65">
            <v>0</v>
          </cell>
          <cell r="AB65">
            <v>0</v>
          </cell>
          <cell r="AC65">
            <v>144</v>
          </cell>
          <cell r="AD65">
            <v>0</v>
          </cell>
          <cell r="AE65">
            <v>0</v>
          </cell>
        </row>
        <row r="66">
          <cell r="A66">
            <v>65</v>
          </cell>
          <cell r="D66" t="str">
            <v>VII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15</v>
          </cell>
          <cell r="AA66">
            <v>0</v>
          </cell>
          <cell r="AB66">
            <v>0</v>
          </cell>
          <cell r="AC66">
            <v>144</v>
          </cell>
          <cell r="AD66">
            <v>343</v>
          </cell>
          <cell r="AE66">
            <v>2.3819444444444446</v>
          </cell>
        </row>
        <row r="67">
          <cell r="A67">
            <v>66</v>
          </cell>
          <cell r="D67" t="str">
            <v>VII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144</v>
          </cell>
          <cell r="AD67">
            <v>339</v>
          </cell>
          <cell r="AE67">
            <v>2.3541666666666665</v>
          </cell>
        </row>
        <row r="68">
          <cell r="A68">
            <v>67</v>
          </cell>
          <cell r="D68" t="str">
            <v>VII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15</v>
          </cell>
          <cell r="AA68">
            <v>0</v>
          </cell>
          <cell r="AB68">
            <v>0</v>
          </cell>
          <cell r="AC68">
            <v>144</v>
          </cell>
          <cell r="AD68">
            <v>393</v>
          </cell>
          <cell r="AE68">
            <v>2.7291666666666665</v>
          </cell>
        </row>
        <row r="69">
          <cell r="A69">
            <v>68</v>
          </cell>
          <cell r="D69" t="str">
            <v>VII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15</v>
          </cell>
          <cell r="AA69">
            <v>0</v>
          </cell>
          <cell r="AB69">
            <v>0</v>
          </cell>
          <cell r="AC69">
            <v>144</v>
          </cell>
          <cell r="AD69">
            <v>396</v>
          </cell>
          <cell r="AE69">
            <v>2.75</v>
          </cell>
        </row>
        <row r="70">
          <cell r="A70">
            <v>69</v>
          </cell>
          <cell r="D70" t="str">
            <v>VII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15</v>
          </cell>
          <cell r="AA70">
            <v>0</v>
          </cell>
          <cell r="AB70">
            <v>0</v>
          </cell>
          <cell r="AC70">
            <v>144</v>
          </cell>
          <cell r="AD70">
            <v>372</v>
          </cell>
          <cell r="AE70">
            <v>2.5833333333333335</v>
          </cell>
        </row>
        <row r="71">
          <cell r="A71">
            <v>70</v>
          </cell>
          <cell r="D71" t="str">
            <v>VII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15</v>
          </cell>
          <cell r="AA71">
            <v>0</v>
          </cell>
          <cell r="AB71">
            <v>0</v>
          </cell>
          <cell r="AC71">
            <v>144</v>
          </cell>
          <cell r="AD71">
            <v>84</v>
          </cell>
          <cell r="AE71">
            <v>0.58333333333333337</v>
          </cell>
        </row>
        <row r="72">
          <cell r="A72">
            <v>71</v>
          </cell>
          <cell r="D72" t="str">
            <v>VII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15</v>
          </cell>
          <cell r="AA72">
            <v>0</v>
          </cell>
          <cell r="AB72">
            <v>0</v>
          </cell>
          <cell r="AC72">
            <v>144</v>
          </cell>
          <cell r="AD72">
            <v>373</v>
          </cell>
          <cell r="AE72">
            <v>2.5902777777777777</v>
          </cell>
        </row>
        <row r="73">
          <cell r="A73">
            <v>72</v>
          </cell>
          <cell r="D73" t="str">
            <v>VII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15</v>
          </cell>
          <cell r="AA73">
            <v>0</v>
          </cell>
          <cell r="AB73">
            <v>0</v>
          </cell>
          <cell r="AC73">
            <v>144</v>
          </cell>
          <cell r="AD73">
            <v>0</v>
          </cell>
          <cell r="AE73">
            <v>0</v>
          </cell>
        </row>
        <row r="74">
          <cell r="A74">
            <v>73</v>
          </cell>
          <cell r="D74" t="str">
            <v>VII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15</v>
          </cell>
          <cell r="AA74">
            <v>0</v>
          </cell>
          <cell r="AB74">
            <v>0</v>
          </cell>
          <cell r="AC74">
            <v>144</v>
          </cell>
          <cell r="AD74">
            <v>413</v>
          </cell>
          <cell r="AE74">
            <v>2.8680555555555554</v>
          </cell>
        </row>
        <row r="75">
          <cell r="A75">
            <v>74</v>
          </cell>
          <cell r="D75" t="str">
            <v>VII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15</v>
          </cell>
          <cell r="AA75">
            <v>0</v>
          </cell>
          <cell r="AB75">
            <v>0</v>
          </cell>
          <cell r="AC75">
            <v>144</v>
          </cell>
          <cell r="AD75">
            <v>0</v>
          </cell>
          <cell r="AE75">
            <v>0</v>
          </cell>
        </row>
        <row r="76">
          <cell r="A76">
            <v>75</v>
          </cell>
          <cell r="D76" t="str">
            <v>VII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15</v>
          </cell>
          <cell r="AA76">
            <v>0</v>
          </cell>
          <cell r="AB76">
            <v>0</v>
          </cell>
          <cell r="AC76">
            <v>144</v>
          </cell>
          <cell r="AD76">
            <v>407</v>
          </cell>
          <cell r="AE76">
            <v>2.8263888888888888</v>
          </cell>
        </row>
        <row r="77">
          <cell r="A77">
            <v>76</v>
          </cell>
          <cell r="D77" t="str">
            <v>VII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15</v>
          </cell>
          <cell r="AA77">
            <v>0</v>
          </cell>
          <cell r="AB77">
            <v>0</v>
          </cell>
          <cell r="AC77">
            <v>144</v>
          </cell>
          <cell r="AD77">
            <v>308</v>
          </cell>
          <cell r="AE77">
            <v>2.1388888888888888</v>
          </cell>
        </row>
        <row r="78">
          <cell r="A78">
            <v>77</v>
          </cell>
          <cell r="D78" t="str">
            <v>VII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15</v>
          </cell>
          <cell r="AA78">
            <v>0</v>
          </cell>
          <cell r="AB78">
            <v>0</v>
          </cell>
          <cell r="AC78">
            <v>144</v>
          </cell>
          <cell r="AD78">
            <v>2</v>
          </cell>
          <cell r="AE78">
            <v>1.3888888888888888E-2</v>
          </cell>
        </row>
        <row r="79">
          <cell r="A79">
            <v>78</v>
          </cell>
          <cell r="D79" t="str">
            <v>VII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15</v>
          </cell>
          <cell r="AA79">
            <v>0</v>
          </cell>
          <cell r="AB79">
            <v>0</v>
          </cell>
          <cell r="AC79">
            <v>144</v>
          </cell>
          <cell r="AD79">
            <v>0</v>
          </cell>
          <cell r="AE79">
            <v>0</v>
          </cell>
        </row>
        <row r="80">
          <cell r="A80">
            <v>79</v>
          </cell>
          <cell r="D80" t="str">
            <v>VII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15</v>
          </cell>
          <cell r="AA80">
            <v>0</v>
          </cell>
          <cell r="AB80">
            <v>0</v>
          </cell>
          <cell r="AC80">
            <v>144</v>
          </cell>
          <cell r="AD80">
            <v>372</v>
          </cell>
          <cell r="AE80">
            <v>2.5833333333333335</v>
          </cell>
        </row>
        <row r="81">
          <cell r="A81">
            <v>80</v>
          </cell>
          <cell r="D81" t="str">
            <v>VII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15</v>
          </cell>
          <cell r="AA81">
            <v>0</v>
          </cell>
          <cell r="AB81">
            <v>0</v>
          </cell>
          <cell r="AC81">
            <v>144</v>
          </cell>
          <cell r="AD81">
            <v>0</v>
          </cell>
          <cell r="AE81">
            <v>0</v>
          </cell>
        </row>
        <row r="82">
          <cell r="A82">
            <v>81</v>
          </cell>
          <cell r="D82" t="str">
            <v>VII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Z82">
            <v>15</v>
          </cell>
          <cell r="AA82">
            <v>0</v>
          </cell>
          <cell r="AB82">
            <v>0</v>
          </cell>
          <cell r="AC82">
            <v>144</v>
          </cell>
          <cell r="AD82">
            <v>0</v>
          </cell>
          <cell r="AE82">
            <v>0</v>
          </cell>
        </row>
        <row r="83">
          <cell r="A83">
            <v>82</v>
          </cell>
          <cell r="D83" t="str">
            <v>VII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15</v>
          </cell>
          <cell r="AA83">
            <v>0</v>
          </cell>
          <cell r="AB83">
            <v>0</v>
          </cell>
          <cell r="AC83">
            <v>144</v>
          </cell>
          <cell r="AD83">
            <v>0</v>
          </cell>
          <cell r="AE83">
            <v>0</v>
          </cell>
        </row>
        <row r="84">
          <cell r="A84">
            <v>83</v>
          </cell>
          <cell r="D84" t="str">
            <v>VII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15</v>
          </cell>
          <cell r="AA84">
            <v>0</v>
          </cell>
          <cell r="AB84">
            <v>0</v>
          </cell>
          <cell r="AC84">
            <v>144</v>
          </cell>
          <cell r="AD84">
            <v>0</v>
          </cell>
          <cell r="AE84">
            <v>0</v>
          </cell>
        </row>
        <row r="85">
          <cell r="A85">
            <v>84</v>
          </cell>
          <cell r="D85" t="str">
            <v>VII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15</v>
          </cell>
          <cell r="AA85">
            <v>0</v>
          </cell>
          <cell r="AB85">
            <v>0</v>
          </cell>
          <cell r="AC85">
            <v>144</v>
          </cell>
          <cell r="AD85">
            <v>351</v>
          </cell>
          <cell r="AE85">
            <v>2.4375</v>
          </cell>
        </row>
        <row r="86">
          <cell r="A86">
            <v>85</v>
          </cell>
          <cell r="D86" t="str">
            <v>VII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15</v>
          </cell>
          <cell r="AA86">
            <v>0</v>
          </cell>
          <cell r="AB86">
            <v>0</v>
          </cell>
          <cell r="AC86">
            <v>144</v>
          </cell>
          <cell r="AD86">
            <v>0</v>
          </cell>
          <cell r="AE86">
            <v>0</v>
          </cell>
        </row>
        <row r="87">
          <cell r="A87">
            <v>86</v>
          </cell>
          <cell r="D87" t="str">
            <v>VII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15</v>
          </cell>
          <cell r="AA87">
            <v>0</v>
          </cell>
          <cell r="AB87">
            <v>0</v>
          </cell>
          <cell r="AC87">
            <v>144</v>
          </cell>
          <cell r="AD87">
            <v>0</v>
          </cell>
          <cell r="AE87">
            <v>0</v>
          </cell>
        </row>
        <row r="88">
          <cell r="A88">
            <v>87</v>
          </cell>
          <cell r="D88" t="str">
            <v>VII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15</v>
          </cell>
          <cell r="AA88">
            <v>0</v>
          </cell>
          <cell r="AB88">
            <v>0</v>
          </cell>
          <cell r="AC88">
            <v>144</v>
          </cell>
          <cell r="AD88">
            <v>270</v>
          </cell>
          <cell r="AE88">
            <v>1.875</v>
          </cell>
        </row>
        <row r="89">
          <cell r="A89">
            <v>88</v>
          </cell>
          <cell r="D89" t="str">
            <v>VII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15</v>
          </cell>
          <cell r="AA89">
            <v>0</v>
          </cell>
          <cell r="AB89">
            <v>0</v>
          </cell>
          <cell r="AC89">
            <v>144</v>
          </cell>
          <cell r="AD89">
            <v>421</v>
          </cell>
          <cell r="AE89">
            <v>2.9236111111111112</v>
          </cell>
        </row>
        <row r="90">
          <cell r="A90">
            <v>89</v>
          </cell>
          <cell r="D90" t="str">
            <v>VII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15</v>
          </cell>
          <cell r="AA90">
            <v>0</v>
          </cell>
          <cell r="AB90">
            <v>0</v>
          </cell>
          <cell r="AC90">
            <v>144</v>
          </cell>
          <cell r="AD90">
            <v>421</v>
          </cell>
          <cell r="AE90">
            <v>2.9236111111111112</v>
          </cell>
        </row>
        <row r="91">
          <cell r="A91">
            <v>90</v>
          </cell>
          <cell r="D91" t="str">
            <v>VII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15</v>
          </cell>
          <cell r="AA91">
            <v>0</v>
          </cell>
          <cell r="AB91">
            <v>0</v>
          </cell>
          <cell r="AC91">
            <v>144</v>
          </cell>
          <cell r="AD91">
            <v>329</v>
          </cell>
          <cell r="AE91">
            <v>2.2847222222222223</v>
          </cell>
        </row>
        <row r="92">
          <cell r="A92">
            <v>91</v>
          </cell>
          <cell r="D92" t="str">
            <v>VII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15</v>
          </cell>
          <cell r="AA92">
            <v>0</v>
          </cell>
          <cell r="AB92">
            <v>0</v>
          </cell>
          <cell r="AC92">
            <v>144</v>
          </cell>
          <cell r="AD92">
            <v>0</v>
          </cell>
          <cell r="AE92">
            <v>0</v>
          </cell>
        </row>
        <row r="93">
          <cell r="A93">
            <v>92</v>
          </cell>
          <cell r="D93" t="str">
            <v>VII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Z93">
            <v>15</v>
          </cell>
          <cell r="AA93">
            <v>0</v>
          </cell>
          <cell r="AB93">
            <v>0</v>
          </cell>
          <cell r="AC93">
            <v>144</v>
          </cell>
          <cell r="AD93">
            <v>0</v>
          </cell>
          <cell r="AE93">
            <v>0</v>
          </cell>
        </row>
        <row r="94">
          <cell r="A94">
            <v>93</v>
          </cell>
          <cell r="D94" t="str">
            <v>VII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15</v>
          </cell>
          <cell r="AA94">
            <v>0</v>
          </cell>
          <cell r="AB94">
            <v>0</v>
          </cell>
          <cell r="AC94">
            <v>144</v>
          </cell>
          <cell r="AD94">
            <v>421</v>
          </cell>
          <cell r="AE94">
            <v>2.9236111111111112</v>
          </cell>
        </row>
        <row r="95">
          <cell r="A95">
            <v>94</v>
          </cell>
          <cell r="D95" t="str">
            <v>VII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15</v>
          </cell>
          <cell r="AA95">
            <v>0</v>
          </cell>
          <cell r="AB95">
            <v>0</v>
          </cell>
          <cell r="AC95">
            <v>144</v>
          </cell>
          <cell r="AD95">
            <v>361</v>
          </cell>
          <cell r="AE95">
            <v>2.5069444444444446</v>
          </cell>
        </row>
        <row r="96">
          <cell r="A96">
            <v>95</v>
          </cell>
          <cell r="D96" t="str">
            <v>VII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15</v>
          </cell>
          <cell r="AA96">
            <v>0</v>
          </cell>
          <cell r="AB96">
            <v>0</v>
          </cell>
          <cell r="AC96">
            <v>144</v>
          </cell>
          <cell r="AD96">
            <v>393</v>
          </cell>
          <cell r="AE96">
            <v>2.7291666666666665</v>
          </cell>
        </row>
        <row r="97">
          <cell r="A97">
            <v>96</v>
          </cell>
          <cell r="D97" t="str">
            <v>VII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15</v>
          </cell>
          <cell r="AA97">
            <v>0</v>
          </cell>
          <cell r="AB97">
            <v>0</v>
          </cell>
          <cell r="AC97">
            <v>144</v>
          </cell>
          <cell r="AD97">
            <v>329</v>
          </cell>
          <cell r="AE97">
            <v>2.2847222222222223</v>
          </cell>
        </row>
        <row r="98">
          <cell r="A98">
            <v>97</v>
          </cell>
          <cell r="D98" t="str">
            <v>VII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15</v>
          </cell>
          <cell r="AA98">
            <v>0</v>
          </cell>
          <cell r="AB98">
            <v>0</v>
          </cell>
          <cell r="AC98">
            <v>144</v>
          </cell>
          <cell r="AD98">
            <v>233</v>
          </cell>
          <cell r="AE98">
            <v>1.6180555555555556</v>
          </cell>
        </row>
        <row r="99">
          <cell r="A99">
            <v>98</v>
          </cell>
          <cell r="D99" t="str">
            <v>VII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15</v>
          </cell>
          <cell r="AA99">
            <v>0</v>
          </cell>
          <cell r="AB99">
            <v>0</v>
          </cell>
          <cell r="AC99">
            <v>144</v>
          </cell>
          <cell r="AD99">
            <v>407</v>
          </cell>
          <cell r="AE99">
            <v>2.8263888888888888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</v>
          </cell>
          <cell r="E100">
            <v>2015</v>
          </cell>
          <cell r="F100">
            <v>2015</v>
          </cell>
          <cell r="G100">
            <v>30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X100">
            <v>0</v>
          </cell>
          <cell r="Y100">
            <v>0</v>
          </cell>
          <cell r="Z100">
            <v>15</v>
          </cell>
          <cell r="AA100">
            <v>60</v>
          </cell>
          <cell r="AB100">
            <v>4</v>
          </cell>
          <cell r="AC100">
            <v>144</v>
          </cell>
          <cell r="AD100">
            <v>477</v>
          </cell>
          <cell r="AE100">
            <v>3.3125</v>
          </cell>
        </row>
        <row r="101">
          <cell r="A101">
            <v>100</v>
          </cell>
          <cell r="D101" t="str">
            <v>VII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15</v>
          </cell>
          <cell r="AA101">
            <v>0</v>
          </cell>
          <cell r="AB101">
            <v>0</v>
          </cell>
          <cell r="AC101">
            <v>144</v>
          </cell>
          <cell r="AD101">
            <v>0</v>
          </cell>
          <cell r="AE101">
            <v>0</v>
          </cell>
        </row>
      </sheetData>
      <sheetData sheetId="9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16</v>
          </cell>
          <cell r="T2">
            <v>13</v>
          </cell>
          <cell r="U2">
            <v>46</v>
          </cell>
          <cell r="V2">
            <v>3.5384615384615383</v>
          </cell>
          <cell r="W2">
            <v>157</v>
          </cell>
          <cell r="X2">
            <v>557</v>
          </cell>
          <cell r="Y2">
            <v>3.5477707006369426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16</v>
          </cell>
          <cell r="T3">
            <v>13</v>
          </cell>
          <cell r="U3">
            <v>46</v>
          </cell>
          <cell r="V3">
            <v>3.5384615384615383</v>
          </cell>
          <cell r="W3">
            <v>157</v>
          </cell>
          <cell r="X3">
            <v>550</v>
          </cell>
          <cell r="Y3">
            <v>3.5031847133757963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13</v>
          </cell>
          <cell r="U4">
            <v>0</v>
          </cell>
          <cell r="V4">
            <v>0</v>
          </cell>
          <cell r="W4">
            <v>157</v>
          </cell>
          <cell r="X4">
            <v>379</v>
          </cell>
          <cell r="Y4">
            <v>2.4140127388535033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T5">
            <v>13</v>
          </cell>
          <cell r="U5">
            <v>0</v>
          </cell>
          <cell r="V5">
            <v>0</v>
          </cell>
          <cell r="W5">
            <v>157</v>
          </cell>
          <cell r="X5">
            <v>384</v>
          </cell>
          <cell r="Y5">
            <v>2.4458598726114649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13</v>
          </cell>
          <cell r="U6">
            <v>0</v>
          </cell>
          <cell r="V6">
            <v>0</v>
          </cell>
          <cell r="W6">
            <v>157</v>
          </cell>
          <cell r="X6">
            <v>224</v>
          </cell>
          <cell r="Y6">
            <v>1.4267515923566878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13</v>
          </cell>
          <cell r="U7">
            <v>0</v>
          </cell>
          <cell r="V7">
            <v>0</v>
          </cell>
          <cell r="W7">
            <v>157</v>
          </cell>
          <cell r="X7">
            <v>387</v>
          </cell>
          <cell r="Y7">
            <v>2.4649681528662422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13</v>
          </cell>
          <cell r="U8">
            <v>0</v>
          </cell>
          <cell r="V8">
            <v>0</v>
          </cell>
          <cell r="W8">
            <v>157</v>
          </cell>
          <cell r="X8">
            <v>405</v>
          </cell>
          <cell r="Y8">
            <v>2.5796178343949046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13</v>
          </cell>
          <cell r="U9">
            <v>0</v>
          </cell>
          <cell r="V9">
            <v>0</v>
          </cell>
          <cell r="W9">
            <v>157</v>
          </cell>
          <cell r="X9">
            <v>417</v>
          </cell>
          <cell r="Y9">
            <v>2.6560509554140128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13</v>
          </cell>
          <cell r="U10">
            <v>0</v>
          </cell>
          <cell r="V10">
            <v>0</v>
          </cell>
          <cell r="W10">
            <v>157</v>
          </cell>
          <cell r="X10">
            <v>378</v>
          </cell>
          <cell r="Y10">
            <v>2.4076433121019107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13</v>
          </cell>
          <cell r="U11">
            <v>0</v>
          </cell>
          <cell r="V11">
            <v>0</v>
          </cell>
          <cell r="W11">
            <v>157</v>
          </cell>
          <cell r="X11">
            <v>397</v>
          </cell>
          <cell r="Y11">
            <v>2.5286624203821657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13</v>
          </cell>
          <cell r="U12">
            <v>0</v>
          </cell>
          <cell r="V12">
            <v>0</v>
          </cell>
          <cell r="W12">
            <v>157</v>
          </cell>
          <cell r="X12">
            <v>65</v>
          </cell>
          <cell r="Y12">
            <v>0.4140127388535032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13</v>
          </cell>
          <cell r="U13">
            <v>0</v>
          </cell>
          <cell r="V13">
            <v>0</v>
          </cell>
          <cell r="W13">
            <v>157</v>
          </cell>
          <cell r="X13">
            <v>337</v>
          </cell>
          <cell r="Y13">
            <v>2.1464968152866244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13</v>
          </cell>
          <cell r="U14">
            <v>0</v>
          </cell>
          <cell r="V14">
            <v>0</v>
          </cell>
          <cell r="W14">
            <v>157</v>
          </cell>
          <cell r="X14">
            <v>389</v>
          </cell>
          <cell r="Y14">
            <v>2.4777070063694269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13</v>
          </cell>
          <cell r="U15">
            <v>0</v>
          </cell>
          <cell r="V15">
            <v>0</v>
          </cell>
          <cell r="W15">
            <v>157</v>
          </cell>
          <cell r="X15">
            <v>393</v>
          </cell>
          <cell r="Y15">
            <v>2.5031847133757963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13</v>
          </cell>
          <cell r="U16">
            <v>0</v>
          </cell>
          <cell r="V16">
            <v>0</v>
          </cell>
          <cell r="W16">
            <v>157</v>
          </cell>
          <cell r="X16">
            <v>307</v>
          </cell>
          <cell r="Y16">
            <v>1.9554140127388535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13</v>
          </cell>
          <cell r="U17">
            <v>0</v>
          </cell>
          <cell r="V17">
            <v>0</v>
          </cell>
          <cell r="W17">
            <v>157</v>
          </cell>
          <cell r="X17">
            <v>0</v>
          </cell>
          <cell r="Y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13</v>
          </cell>
          <cell r="U18">
            <v>0</v>
          </cell>
          <cell r="V18">
            <v>0</v>
          </cell>
          <cell r="W18">
            <v>157</v>
          </cell>
          <cell r="X18">
            <v>327</v>
          </cell>
          <cell r="Y18">
            <v>2.0828025477707008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13</v>
          </cell>
          <cell r="U19">
            <v>0</v>
          </cell>
          <cell r="V19">
            <v>0</v>
          </cell>
          <cell r="W19">
            <v>157</v>
          </cell>
          <cell r="X19">
            <v>345</v>
          </cell>
          <cell r="Y19">
            <v>2.1974522292993632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13</v>
          </cell>
          <cell r="U20">
            <v>0</v>
          </cell>
          <cell r="V20">
            <v>0</v>
          </cell>
          <cell r="W20">
            <v>157</v>
          </cell>
          <cell r="X20">
            <v>369</v>
          </cell>
          <cell r="Y20">
            <v>2.3503184713375798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13</v>
          </cell>
          <cell r="U21">
            <v>0</v>
          </cell>
          <cell r="V21">
            <v>0</v>
          </cell>
          <cell r="W21">
            <v>157</v>
          </cell>
          <cell r="X21">
            <v>147</v>
          </cell>
          <cell r="Y21">
            <v>0.93630573248407645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13</v>
          </cell>
          <cell r="U22">
            <v>0</v>
          </cell>
          <cell r="V22">
            <v>0</v>
          </cell>
          <cell r="W22">
            <v>157</v>
          </cell>
          <cell r="X22">
            <v>0</v>
          </cell>
          <cell r="Y22">
            <v>0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13</v>
          </cell>
          <cell r="U23">
            <v>0</v>
          </cell>
          <cell r="V23">
            <v>0</v>
          </cell>
          <cell r="W23">
            <v>157</v>
          </cell>
          <cell r="X23">
            <v>0</v>
          </cell>
          <cell r="Y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13</v>
          </cell>
          <cell r="U24">
            <v>0</v>
          </cell>
          <cell r="V24">
            <v>0</v>
          </cell>
          <cell r="W24">
            <v>157</v>
          </cell>
          <cell r="X24">
            <v>0</v>
          </cell>
          <cell r="Y24">
            <v>0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13</v>
          </cell>
          <cell r="U25">
            <v>0</v>
          </cell>
          <cell r="V25">
            <v>0</v>
          </cell>
          <cell r="W25">
            <v>157</v>
          </cell>
          <cell r="X25">
            <v>402</v>
          </cell>
          <cell r="Y25">
            <v>2.5605095541401273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13</v>
          </cell>
          <cell r="U26">
            <v>0</v>
          </cell>
          <cell r="V26">
            <v>0</v>
          </cell>
          <cell r="W26">
            <v>157</v>
          </cell>
          <cell r="X26">
            <v>77</v>
          </cell>
          <cell r="Y26">
            <v>0.49044585987261147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13</v>
          </cell>
          <cell r="U27">
            <v>0</v>
          </cell>
          <cell r="V27">
            <v>0</v>
          </cell>
          <cell r="W27">
            <v>157</v>
          </cell>
          <cell r="X27">
            <v>392</v>
          </cell>
          <cell r="Y27">
            <v>2.4968152866242037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13</v>
          </cell>
          <cell r="U28">
            <v>0</v>
          </cell>
          <cell r="V28">
            <v>0</v>
          </cell>
          <cell r="W28">
            <v>157</v>
          </cell>
          <cell r="X28">
            <v>0</v>
          </cell>
          <cell r="Y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13</v>
          </cell>
          <cell r="U29">
            <v>0</v>
          </cell>
          <cell r="V29">
            <v>0</v>
          </cell>
          <cell r="W29">
            <v>157</v>
          </cell>
          <cell r="X29">
            <v>149</v>
          </cell>
          <cell r="Y29">
            <v>0.94904458598726116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13</v>
          </cell>
          <cell r="U30">
            <v>0</v>
          </cell>
          <cell r="V30">
            <v>0</v>
          </cell>
          <cell r="W30">
            <v>157</v>
          </cell>
          <cell r="X30">
            <v>0</v>
          </cell>
          <cell r="Y30">
            <v>0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13</v>
          </cell>
          <cell r="U31">
            <v>0</v>
          </cell>
          <cell r="V31">
            <v>0</v>
          </cell>
          <cell r="W31">
            <v>157</v>
          </cell>
          <cell r="X31">
            <v>388</v>
          </cell>
          <cell r="Y31">
            <v>2.4713375796178343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13</v>
          </cell>
          <cell r="U32">
            <v>0</v>
          </cell>
          <cell r="V32">
            <v>0</v>
          </cell>
          <cell r="W32">
            <v>157</v>
          </cell>
          <cell r="X32">
            <v>337</v>
          </cell>
          <cell r="Y32">
            <v>2.1464968152866244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13</v>
          </cell>
          <cell r="U33">
            <v>0</v>
          </cell>
          <cell r="V33">
            <v>0</v>
          </cell>
          <cell r="W33">
            <v>157</v>
          </cell>
          <cell r="X33">
            <v>387</v>
          </cell>
          <cell r="Y33">
            <v>2.4649681528662422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13</v>
          </cell>
          <cell r="U34">
            <v>0</v>
          </cell>
          <cell r="V34">
            <v>0</v>
          </cell>
          <cell r="W34">
            <v>157</v>
          </cell>
          <cell r="X34">
            <v>0</v>
          </cell>
          <cell r="Y34">
            <v>0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13</v>
          </cell>
          <cell r="U35">
            <v>0</v>
          </cell>
          <cell r="V35">
            <v>0</v>
          </cell>
          <cell r="W35">
            <v>157</v>
          </cell>
          <cell r="X35">
            <v>373</v>
          </cell>
          <cell r="Y35">
            <v>2.3757961783439492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13</v>
          </cell>
          <cell r="U36">
            <v>0</v>
          </cell>
          <cell r="V36">
            <v>0</v>
          </cell>
          <cell r="W36">
            <v>157</v>
          </cell>
          <cell r="X36">
            <v>233</v>
          </cell>
          <cell r="Y36">
            <v>1.484076433121019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13</v>
          </cell>
          <cell r="U37">
            <v>0</v>
          </cell>
          <cell r="V37">
            <v>0</v>
          </cell>
          <cell r="W37">
            <v>157</v>
          </cell>
          <cell r="X37">
            <v>400</v>
          </cell>
          <cell r="Y37">
            <v>2.5477707006369426</v>
          </cell>
        </row>
        <row r="38"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13</v>
          </cell>
          <cell r="U38">
            <v>0</v>
          </cell>
          <cell r="V38">
            <v>0</v>
          </cell>
          <cell r="W38">
            <v>157</v>
          </cell>
          <cell r="X38">
            <v>0</v>
          </cell>
          <cell r="Y38">
            <v>0</v>
          </cell>
        </row>
        <row r="39"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13</v>
          </cell>
          <cell r="U39">
            <v>0</v>
          </cell>
          <cell r="V39">
            <v>0</v>
          </cell>
          <cell r="W39">
            <v>157</v>
          </cell>
          <cell r="X39">
            <v>0</v>
          </cell>
          <cell r="Y39">
            <v>0</v>
          </cell>
        </row>
        <row r="40"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13</v>
          </cell>
          <cell r="U40">
            <v>0</v>
          </cell>
          <cell r="V40">
            <v>0</v>
          </cell>
          <cell r="W40">
            <v>157</v>
          </cell>
          <cell r="X40">
            <v>349</v>
          </cell>
          <cell r="Y40">
            <v>2.2229299363057327</v>
          </cell>
        </row>
        <row r="41"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13</v>
          </cell>
          <cell r="U41">
            <v>0</v>
          </cell>
          <cell r="V41">
            <v>0</v>
          </cell>
          <cell r="W41">
            <v>157</v>
          </cell>
          <cell r="X41">
            <v>368</v>
          </cell>
          <cell r="Y41">
            <v>2.3439490445859872</v>
          </cell>
        </row>
        <row r="42"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13</v>
          </cell>
          <cell r="U42">
            <v>0</v>
          </cell>
          <cell r="V42">
            <v>0</v>
          </cell>
          <cell r="W42">
            <v>157</v>
          </cell>
          <cell r="X42">
            <v>361</v>
          </cell>
          <cell r="Y42">
            <v>2.2993630573248409</v>
          </cell>
        </row>
        <row r="43"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13</v>
          </cell>
          <cell r="U43">
            <v>0</v>
          </cell>
          <cell r="V43">
            <v>0</v>
          </cell>
          <cell r="W43">
            <v>157</v>
          </cell>
          <cell r="X43">
            <v>364</v>
          </cell>
          <cell r="Y43">
            <v>2.3184713375796178</v>
          </cell>
        </row>
        <row r="44"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13</v>
          </cell>
          <cell r="U44">
            <v>0</v>
          </cell>
          <cell r="V44">
            <v>0</v>
          </cell>
          <cell r="W44">
            <v>157</v>
          </cell>
          <cell r="X44">
            <v>404</v>
          </cell>
          <cell r="Y44">
            <v>2.573248407643312</v>
          </cell>
        </row>
        <row r="45"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13</v>
          </cell>
          <cell r="U45">
            <v>0</v>
          </cell>
          <cell r="V45">
            <v>0</v>
          </cell>
          <cell r="W45">
            <v>157</v>
          </cell>
          <cell r="X45">
            <v>66</v>
          </cell>
          <cell r="Y45">
            <v>0.42038216560509556</v>
          </cell>
        </row>
        <row r="46"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13</v>
          </cell>
          <cell r="U46">
            <v>0</v>
          </cell>
          <cell r="V46">
            <v>0</v>
          </cell>
          <cell r="W46">
            <v>157</v>
          </cell>
          <cell r="X46">
            <v>34</v>
          </cell>
          <cell r="Y46">
            <v>0.21656050955414013</v>
          </cell>
        </row>
        <row r="47"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13</v>
          </cell>
          <cell r="U47">
            <v>0</v>
          </cell>
          <cell r="V47">
            <v>0</v>
          </cell>
          <cell r="W47">
            <v>157</v>
          </cell>
          <cell r="X47">
            <v>0</v>
          </cell>
          <cell r="Y47">
            <v>0</v>
          </cell>
        </row>
        <row r="48"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13</v>
          </cell>
          <cell r="U48">
            <v>0</v>
          </cell>
          <cell r="V48">
            <v>0</v>
          </cell>
          <cell r="W48">
            <v>157</v>
          </cell>
          <cell r="X48">
            <v>225</v>
          </cell>
          <cell r="Y48">
            <v>1.4331210191082802</v>
          </cell>
        </row>
        <row r="49"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13</v>
          </cell>
          <cell r="U49">
            <v>0</v>
          </cell>
          <cell r="V49">
            <v>0</v>
          </cell>
          <cell r="W49">
            <v>157</v>
          </cell>
          <cell r="X49">
            <v>0</v>
          </cell>
          <cell r="Y49">
            <v>0</v>
          </cell>
        </row>
        <row r="50"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13</v>
          </cell>
          <cell r="U50">
            <v>0</v>
          </cell>
          <cell r="V50">
            <v>0</v>
          </cell>
          <cell r="W50">
            <v>157</v>
          </cell>
          <cell r="X50">
            <v>329</v>
          </cell>
          <cell r="Y50">
            <v>2.0955414012738856</v>
          </cell>
        </row>
        <row r="51"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13</v>
          </cell>
          <cell r="U51">
            <v>0</v>
          </cell>
          <cell r="V51">
            <v>0</v>
          </cell>
          <cell r="W51">
            <v>157</v>
          </cell>
          <cell r="X51">
            <v>0</v>
          </cell>
          <cell r="Y51">
            <v>0</v>
          </cell>
        </row>
        <row r="52"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13</v>
          </cell>
          <cell r="U52">
            <v>0</v>
          </cell>
          <cell r="V52">
            <v>0</v>
          </cell>
          <cell r="W52">
            <v>157</v>
          </cell>
          <cell r="X52">
            <v>416</v>
          </cell>
          <cell r="Y52">
            <v>2.6496815286624202</v>
          </cell>
        </row>
        <row r="53"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13</v>
          </cell>
          <cell r="U53">
            <v>0</v>
          </cell>
          <cell r="V53">
            <v>0</v>
          </cell>
          <cell r="W53">
            <v>157</v>
          </cell>
          <cell r="X53">
            <v>370</v>
          </cell>
          <cell r="Y53">
            <v>2.3566878980891719</v>
          </cell>
        </row>
        <row r="54"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13</v>
          </cell>
          <cell r="U54">
            <v>0</v>
          </cell>
          <cell r="V54">
            <v>0</v>
          </cell>
          <cell r="W54">
            <v>157</v>
          </cell>
          <cell r="X54">
            <v>316</v>
          </cell>
          <cell r="Y54">
            <v>2.0127388535031847</v>
          </cell>
        </row>
        <row r="55"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13</v>
          </cell>
          <cell r="U55">
            <v>0</v>
          </cell>
          <cell r="V55">
            <v>0</v>
          </cell>
          <cell r="W55">
            <v>157</v>
          </cell>
          <cell r="X55">
            <v>0</v>
          </cell>
          <cell r="Y55">
            <v>0</v>
          </cell>
        </row>
        <row r="56"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13</v>
          </cell>
          <cell r="U56">
            <v>0</v>
          </cell>
          <cell r="V56">
            <v>0</v>
          </cell>
          <cell r="W56">
            <v>157</v>
          </cell>
          <cell r="X56">
            <v>171</v>
          </cell>
          <cell r="Y56">
            <v>1.089171974522293</v>
          </cell>
        </row>
        <row r="57"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13</v>
          </cell>
          <cell r="U57">
            <v>0</v>
          </cell>
          <cell r="V57">
            <v>0</v>
          </cell>
          <cell r="W57">
            <v>157</v>
          </cell>
          <cell r="X57">
            <v>409</v>
          </cell>
          <cell r="Y57">
            <v>2.605095541401274</v>
          </cell>
        </row>
        <row r="58"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13</v>
          </cell>
          <cell r="U58">
            <v>0</v>
          </cell>
          <cell r="V58">
            <v>0</v>
          </cell>
          <cell r="W58">
            <v>157</v>
          </cell>
          <cell r="X58">
            <v>0</v>
          </cell>
          <cell r="Y58">
            <v>0</v>
          </cell>
        </row>
        <row r="59"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13</v>
          </cell>
          <cell r="U59">
            <v>0</v>
          </cell>
          <cell r="V59">
            <v>0</v>
          </cell>
          <cell r="W59">
            <v>157</v>
          </cell>
          <cell r="X59">
            <v>375</v>
          </cell>
          <cell r="Y59">
            <v>2.3885350318471339</v>
          </cell>
        </row>
        <row r="60"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13</v>
          </cell>
          <cell r="U60">
            <v>0</v>
          </cell>
          <cell r="V60">
            <v>0</v>
          </cell>
          <cell r="W60">
            <v>157</v>
          </cell>
          <cell r="X60">
            <v>169</v>
          </cell>
          <cell r="Y60">
            <v>1.0764331210191083</v>
          </cell>
        </row>
        <row r="61"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13</v>
          </cell>
          <cell r="U61">
            <v>0</v>
          </cell>
          <cell r="V61">
            <v>0</v>
          </cell>
          <cell r="W61">
            <v>157</v>
          </cell>
          <cell r="X61">
            <v>376</v>
          </cell>
          <cell r="Y61">
            <v>2.394904458598726</v>
          </cell>
        </row>
        <row r="62"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13</v>
          </cell>
          <cell r="U62">
            <v>0</v>
          </cell>
          <cell r="V62">
            <v>0</v>
          </cell>
          <cell r="W62">
            <v>157</v>
          </cell>
          <cell r="X62">
            <v>402</v>
          </cell>
          <cell r="Y62">
            <v>2.5605095541401273</v>
          </cell>
        </row>
        <row r="63"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13</v>
          </cell>
          <cell r="U63">
            <v>0</v>
          </cell>
          <cell r="V63">
            <v>0</v>
          </cell>
          <cell r="W63">
            <v>157</v>
          </cell>
          <cell r="X63">
            <v>0</v>
          </cell>
          <cell r="Y63">
            <v>0</v>
          </cell>
        </row>
        <row r="64"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</v>
          </cell>
          <cell r="U64">
            <v>0</v>
          </cell>
          <cell r="V64">
            <v>0</v>
          </cell>
          <cell r="W64">
            <v>157</v>
          </cell>
          <cell r="X64">
            <v>0</v>
          </cell>
          <cell r="Y64">
            <v>0</v>
          </cell>
        </row>
        <row r="65">
          <cell r="A65">
            <v>64</v>
          </cell>
          <cell r="D65" t="str">
            <v>VIII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13</v>
          </cell>
          <cell r="U65">
            <v>0</v>
          </cell>
          <cell r="V65">
            <v>0</v>
          </cell>
          <cell r="W65">
            <v>157</v>
          </cell>
          <cell r="X65">
            <v>0</v>
          </cell>
          <cell r="Y65">
            <v>0</v>
          </cell>
        </row>
        <row r="66">
          <cell r="A66">
            <v>65</v>
          </cell>
          <cell r="D66" t="str">
            <v>VIII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13</v>
          </cell>
          <cell r="U66">
            <v>0</v>
          </cell>
          <cell r="V66">
            <v>0</v>
          </cell>
          <cell r="W66">
            <v>157</v>
          </cell>
          <cell r="X66">
            <v>343</v>
          </cell>
          <cell r="Y66">
            <v>2.1847133757961785</v>
          </cell>
        </row>
        <row r="67">
          <cell r="A67">
            <v>66</v>
          </cell>
          <cell r="D67" t="str">
            <v>VIII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13</v>
          </cell>
          <cell r="U67">
            <v>0</v>
          </cell>
          <cell r="V67">
            <v>0</v>
          </cell>
          <cell r="W67">
            <v>157</v>
          </cell>
          <cell r="X67">
            <v>339</v>
          </cell>
          <cell r="Y67">
            <v>2.1592356687898091</v>
          </cell>
        </row>
        <row r="68">
          <cell r="A68">
            <v>67</v>
          </cell>
          <cell r="D68" t="str">
            <v>VIII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13</v>
          </cell>
          <cell r="U68">
            <v>0</v>
          </cell>
          <cell r="V68">
            <v>0</v>
          </cell>
          <cell r="W68">
            <v>157</v>
          </cell>
          <cell r="X68">
            <v>393</v>
          </cell>
          <cell r="Y68">
            <v>2.5031847133757963</v>
          </cell>
        </row>
        <row r="69">
          <cell r="A69">
            <v>68</v>
          </cell>
          <cell r="D69" t="str">
            <v>VIII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13</v>
          </cell>
          <cell r="U69">
            <v>0</v>
          </cell>
          <cell r="V69">
            <v>0</v>
          </cell>
          <cell r="W69">
            <v>157</v>
          </cell>
          <cell r="X69">
            <v>396</v>
          </cell>
          <cell r="Y69">
            <v>2.5222929936305731</v>
          </cell>
        </row>
        <row r="70">
          <cell r="A70">
            <v>69</v>
          </cell>
          <cell r="D70" t="str">
            <v>VIII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13</v>
          </cell>
          <cell r="U70">
            <v>0</v>
          </cell>
          <cell r="V70">
            <v>0</v>
          </cell>
          <cell r="W70">
            <v>157</v>
          </cell>
          <cell r="X70">
            <v>372</v>
          </cell>
          <cell r="Y70">
            <v>2.3694267515923566</v>
          </cell>
        </row>
        <row r="71">
          <cell r="A71">
            <v>70</v>
          </cell>
          <cell r="D71" t="str">
            <v>VIII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13</v>
          </cell>
          <cell r="U71">
            <v>0</v>
          </cell>
          <cell r="V71">
            <v>0</v>
          </cell>
          <cell r="W71">
            <v>157</v>
          </cell>
          <cell r="X71">
            <v>84</v>
          </cell>
          <cell r="Y71">
            <v>0.53503184713375795</v>
          </cell>
        </row>
        <row r="72">
          <cell r="A72">
            <v>71</v>
          </cell>
          <cell r="D72" t="str">
            <v>VIII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13</v>
          </cell>
          <cell r="U72">
            <v>0</v>
          </cell>
          <cell r="V72">
            <v>0</v>
          </cell>
          <cell r="W72">
            <v>157</v>
          </cell>
          <cell r="X72">
            <v>373</v>
          </cell>
          <cell r="Y72">
            <v>2.3757961783439492</v>
          </cell>
        </row>
        <row r="73">
          <cell r="A73">
            <v>72</v>
          </cell>
          <cell r="D73" t="str">
            <v>VIII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13</v>
          </cell>
          <cell r="U73">
            <v>0</v>
          </cell>
          <cell r="V73">
            <v>0</v>
          </cell>
          <cell r="W73">
            <v>157</v>
          </cell>
          <cell r="X73">
            <v>0</v>
          </cell>
          <cell r="Y73">
            <v>0</v>
          </cell>
        </row>
        <row r="74">
          <cell r="A74">
            <v>73</v>
          </cell>
          <cell r="D74" t="str">
            <v>VIII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13</v>
          </cell>
          <cell r="U74">
            <v>0</v>
          </cell>
          <cell r="V74">
            <v>0</v>
          </cell>
          <cell r="W74">
            <v>157</v>
          </cell>
          <cell r="X74">
            <v>413</v>
          </cell>
          <cell r="Y74">
            <v>2.6305732484076434</v>
          </cell>
        </row>
        <row r="75">
          <cell r="A75">
            <v>74</v>
          </cell>
          <cell r="D75" t="str">
            <v>VIII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13</v>
          </cell>
          <cell r="U75">
            <v>0</v>
          </cell>
          <cell r="V75">
            <v>0</v>
          </cell>
          <cell r="W75">
            <v>157</v>
          </cell>
          <cell r="X75">
            <v>0</v>
          </cell>
          <cell r="Y75">
            <v>0</v>
          </cell>
        </row>
        <row r="76">
          <cell r="A76">
            <v>75</v>
          </cell>
          <cell r="D76" t="str">
            <v>VIII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13</v>
          </cell>
          <cell r="U76">
            <v>0</v>
          </cell>
          <cell r="V76">
            <v>0</v>
          </cell>
          <cell r="W76">
            <v>157</v>
          </cell>
          <cell r="X76">
            <v>407</v>
          </cell>
          <cell r="Y76">
            <v>2.5923566878980893</v>
          </cell>
        </row>
        <row r="77">
          <cell r="A77">
            <v>76</v>
          </cell>
          <cell r="D77" t="str">
            <v>VIII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13</v>
          </cell>
          <cell r="U77">
            <v>0</v>
          </cell>
          <cell r="V77">
            <v>0</v>
          </cell>
          <cell r="W77">
            <v>157</v>
          </cell>
          <cell r="X77">
            <v>308</v>
          </cell>
          <cell r="Y77">
            <v>1.9617834394904459</v>
          </cell>
        </row>
        <row r="78">
          <cell r="A78">
            <v>77</v>
          </cell>
          <cell r="D78" t="str">
            <v>VIII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13</v>
          </cell>
          <cell r="U78">
            <v>0</v>
          </cell>
          <cell r="V78">
            <v>0</v>
          </cell>
          <cell r="W78">
            <v>157</v>
          </cell>
          <cell r="X78">
            <v>2</v>
          </cell>
          <cell r="Y78">
            <v>1.2738853503184714E-2</v>
          </cell>
        </row>
        <row r="79">
          <cell r="A79">
            <v>78</v>
          </cell>
          <cell r="D79" t="str">
            <v>VIII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13</v>
          </cell>
          <cell r="U79">
            <v>0</v>
          </cell>
          <cell r="V79">
            <v>0</v>
          </cell>
          <cell r="W79">
            <v>157</v>
          </cell>
          <cell r="X79">
            <v>0</v>
          </cell>
          <cell r="Y79">
            <v>0</v>
          </cell>
        </row>
        <row r="80">
          <cell r="A80">
            <v>79</v>
          </cell>
          <cell r="D80" t="str">
            <v>VIII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13</v>
          </cell>
          <cell r="U80">
            <v>0</v>
          </cell>
          <cell r="V80">
            <v>0</v>
          </cell>
          <cell r="W80">
            <v>157</v>
          </cell>
          <cell r="X80">
            <v>372</v>
          </cell>
          <cell r="Y80">
            <v>2.3694267515923566</v>
          </cell>
        </row>
        <row r="81">
          <cell r="A81">
            <v>80</v>
          </cell>
          <cell r="D81" t="str">
            <v>VIII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13</v>
          </cell>
          <cell r="U81">
            <v>0</v>
          </cell>
          <cell r="V81">
            <v>0</v>
          </cell>
          <cell r="W81">
            <v>157</v>
          </cell>
          <cell r="X81">
            <v>0</v>
          </cell>
          <cell r="Y81">
            <v>0</v>
          </cell>
        </row>
        <row r="82">
          <cell r="A82">
            <v>81</v>
          </cell>
          <cell r="D82" t="str">
            <v>VIII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13</v>
          </cell>
          <cell r="U82">
            <v>0</v>
          </cell>
          <cell r="V82">
            <v>0</v>
          </cell>
          <cell r="W82">
            <v>157</v>
          </cell>
          <cell r="X82">
            <v>0</v>
          </cell>
          <cell r="Y82">
            <v>0</v>
          </cell>
        </row>
        <row r="83">
          <cell r="A83">
            <v>82</v>
          </cell>
          <cell r="D83" t="str">
            <v>VIII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13</v>
          </cell>
          <cell r="U83">
            <v>0</v>
          </cell>
          <cell r="V83">
            <v>0</v>
          </cell>
          <cell r="W83">
            <v>157</v>
          </cell>
          <cell r="X83">
            <v>0</v>
          </cell>
          <cell r="Y83">
            <v>0</v>
          </cell>
        </row>
        <row r="84">
          <cell r="A84">
            <v>83</v>
          </cell>
          <cell r="D84" t="str">
            <v>VIII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13</v>
          </cell>
          <cell r="U84">
            <v>0</v>
          </cell>
          <cell r="V84">
            <v>0</v>
          </cell>
          <cell r="W84">
            <v>157</v>
          </cell>
          <cell r="X84">
            <v>0</v>
          </cell>
          <cell r="Y84">
            <v>0</v>
          </cell>
        </row>
        <row r="85">
          <cell r="A85">
            <v>84</v>
          </cell>
          <cell r="D85" t="str">
            <v>VIII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13</v>
          </cell>
          <cell r="U85">
            <v>0</v>
          </cell>
          <cell r="V85">
            <v>0</v>
          </cell>
          <cell r="W85">
            <v>157</v>
          </cell>
          <cell r="X85">
            <v>351</v>
          </cell>
          <cell r="Y85">
            <v>2.2356687898089174</v>
          </cell>
        </row>
        <row r="86">
          <cell r="A86">
            <v>85</v>
          </cell>
          <cell r="D86" t="str">
            <v>VIII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13</v>
          </cell>
          <cell r="U86">
            <v>0</v>
          </cell>
          <cell r="V86">
            <v>0</v>
          </cell>
          <cell r="W86">
            <v>157</v>
          </cell>
          <cell r="X86">
            <v>0</v>
          </cell>
          <cell r="Y86">
            <v>0</v>
          </cell>
        </row>
        <row r="87">
          <cell r="A87">
            <v>86</v>
          </cell>
          <cell r="D87" t="str">
            <v>VIII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13</v>
          </cell>
          <cell r="U87">
            <v>0</v>
          </cell>
          <cell r="V87">
            <v>0</v>
          </cell>
          <cell r="W87">
            <v>157</v>
          </cell>
          <cell r="X87">
            <v>0</v>
          </cell>
          <cell r="Y87">
            <v>0</v>
          </cell>
        </row>
        <row r="88">
          <cell r="A88">
            <v>87</v>
          </cell>
          <cell r="D88" t="str">
            <v>VIII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13</v>
          </cell>
          <cell r="U88">
            <v>0</v>
          </cell>
          <cell r="V88">
            <v>0</v>
          </cell>
          <cell r="W88">
            <v>157</v>
          </cell>
          <cell r="X88">
            <v>270</v>
          </cell>
          <cell r="Y88">
            <v>1.7197452229299364</v>
          </cell>
        </row>
        <row r="89">
          <cell r="A89">
            <v>88</v>
          </cell>
          <cell r="D89" t="str">
            <v>VIII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13</v>
          </cell>
          <cell r="U89">
            <v>0</v>
          </cell>
          <cell r="V89">
            <v>0</v>
          </cell>
          <cell r="W89">
            <v>157</v>
          </cell>
          <cell r="X89">
            <v>421</v>
          </cell>
          <cell r="Y89">
            <v>2.6815286624203822</v>
          </cell>
        </row>
        <row r="90">
          <cell r="A90">
            <v>89</v>
          </cell>
          <cell r="D90" t="str">
            <v>VIII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13</v>
          </cell>
          <cell r="U90">
            <v>0</v>
          </cell>
          <cell r="V90">
            <v>0</v>
          </cell>
          <cell r="W90">
            <v>157</v>
          </cell>
          <cell r="X90">
            <v>421</v>
          </cell>
          <cell r="Y90">
            <v>2.6815286624203822</v>
          </cell>
        </row>
        <row r="91">
          <cell r="A91">
            <v>90</v>
          </cell>
          <cell r="D91" t="str">
            <v>VIII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13</v>
          </cell>
          <cell r="U91">
            <v>0</v>
          </cell>
          <cell r="V91">
            <v>0</v>
          </cell>
          <cell r="W91">
            <v>157</v>
          </cell>
          <cell r="X91">
            <v>329</v>
          </cell>
          <cell r="Y91">
            <v>2.0955414012738856</v>
          </cell>
        </row>
        <row r="92">
          <cell r="A92">
            <v>91</v>
          </cell>
          <cell r="D92" t="str">
            <v>VIII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13</v>
          </cell>
          <cell r="U92">
            <v>0</v>
          </cell>
          <cell r="V92">
            <v>0</v>
          </cell>
          <cell r="W92">
            <v>157</v>
          </cell>
          <cell r="X92">
            <v>0</v>
          </cell>
          <cell r="Y92">
            <v>0</v>
          </cell>
        </row>
        <row r="93">
          <cell r="A93">
            <v>92</v>
          </cell>
          <cell r="D93" t="str">
            <v>VIII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13</v>
          </cell>
          <cell r="U93">
            <v>0</v>
          </cell>
          <cell r="V93">
            <v>0</v>
          </cell>
          <cell r="W93">
            <v>157</v>
          </cell>
          <cell r="X93">
            <v>0</v>
          </cell>
          <cell r="Y93">
            <v>0</v>
          </cell>
        </row>
        <row r="94">
          <cell r="A94">
            <v>93</v>
          </cell>
          <cell r="D94" t="str">
            <v>VIII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13</v>
          </cell>
          <cell r="U94">
            <v>0</v>
          </cell>
          <cell r="V94">
            <v>0</v>
          </cell>
          <cell r="W94">
            <v>157</v>
          </cell>
          <cell r="X94">
            <v>421</v>
          </cell>
          <cell r="Y94">
            <v>2.6815286624203822</v>
          </cell>
        </row>
        <row r="95">
          <cell r="A95">
            <v>94</v>
          </cell>
          <cell r="D95" t="str">
            <v>VIII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13</v>
          </cell>
          <cell r="U95">
            <v>0</v>
          </cell>
          <cell r="V95">
            <v>0</v>
          </cell>
          <cell r="W95">
            <v>157</v>
          </cell>
          <cell r="X95">
            <v>361</v>
          </cell>
          <cell r="Y95">
            <v>2.2993630573248409</v>
          </cell>
        </row>
        <row r="96">
          <cell r="A96">
            <v>95</v>
          </cell>
          <cell r="D96" t="str">
            <v>VIII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13</v>
          </cell>
          <cell r="U96">
            <v>0</v>
          </cell>
          <cell r="V96">
            <v>0</v>
          </cell>
          <cell r="W96">
            <v>157</v>
          </cell>
          <cell r="X96">
            <v>393</v>
          </cell>
          <cell r="Y96">
            <v>2.5031847133757963</v>
          </cell>
        </row>
        <row r="97">
          <cell r="A97">
            <v>96</v>
          </cell>
          <cell r="D97" t="str">
            <v>VIII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13</v>
          </cell>
          <cell r="U97">
            <v>0</v>
          </cell>
          <cell r="V97">
            <v>0</v>
          </cell>
          <cell r="W97">
            <v>157</v>
          </cell>
          <cell r="X97">
            <v>329</v>
          </cell>
          <cell r="Y97">
            <v>2.0955414012738856</v>
          </cell>
        </row>
        <row r="98">
          <cell r="A98">
            <v>97</v>
          </cell>
          <cell r="D98" t="str">
            <v>VIII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13</v>
          </cell>
          <cell r="U98">
            <v>0</v>
          </cell>
          <cell r="V98">
            <v>0</v>
          </cell>
          <cell r="W98">
            <v>157</v>
          </cell>
          <cell r="X98">
            <v>233</v>
          </cell>
          <cell r="Y98">
            <v>1.484076433121019</v>
          </cell>
        </row>
        <row r="99">
          <cell r="A99">
            <v>98</v>
          </cell>
          <cell r="D99" t="str">
            <v>VIII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13</v>
          </cell>
          <cell r="U99">
            <v>0</v>
          </cell>
          <cell r="V99">
            <v>0</v>
          </cell>
          <cell r="W99">
            <v>157</v>
          </cell>
          <cell r="X99">
            <v>407</v>
          </cell>
          <cell r="Y99">
            <v>2.5923566878980893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VIII</v>
          </cell>
          <cell r="E100">
            <v>2015</v>
          </cell>
          <cell r="F100">
            <v>2015</v>
          </cell>
          <cell r="G100">
            <v>30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13</v>
          </cell>
          <cell r="U100">
            <v>0</v>
          </cell>
          <cell r="V100">
            <v>0</v>
          </cell>
          <cell r="W100">
            <v>157</v>
          </cell>
          <cell r="X100">
            <v>477</v>
          </cell>
          <cell r="Y100">
            <v>3.0382165605095541</v>
          </cell>
        </row>
        <row r="101">
          <cell r="A101">
            <v>100</v>
          </cell>
          <cell r="D101" t="str">
            <v>VIII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13</v>
          </cell>
          <cell r="U101">
            <v>0</v>
          </cell>
          <cell r="V101">
            <v>0</v>
          </cell>
          <cell r="W101">
            <v>157</v>
          </cell>
          <cell r="X101">
            <v>0</v>
          </cell>
          <cell r="Y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7" sqref="C7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e">
        <f>VLOOKUP(C7,'[1]SMT 1'!$A$2:$AN$101,2,FALSE)</f>
        <v>#N/A</v>
      </c>
      <c r="H11" s="11" t="s">
        <v>3</v>
      </c>
      <c r="I11" s="10"/>
      <c r="J11" s="14" t="s">
        <v>9</v>
      </c>
      <c r="K11" s="15" t="e">
        <f>VLOOKUP(C7,'[1]SMT 1'!$A$2:$AN$101,4,FALSE)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1'!$A$2:$AN$101,3,FALSE)</f>
        <v>#N/A</v>
      </c>
      <c r="H12" s="11" t="s">
        <v>5</v>
      </c>
      <c r="I12" s="10"/>
      <c r="J12" s="14" t="s">
        <v>9</v>
      </c>
      <c r="K12" s="17" t="e">
        <f>VLOOKUP(C7,'[1]SMT 1'!$A$2:$AN$101,5,FALSE)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7" t="e">
        <f>VLOOKUP(C7,'[1]SMT 1'!$A$2:$F$101,6,FALSE)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0" t="str">
        <f>VLOOKUP(C18,[1]Paket!$A$10:$B$18,2,FALSE)</f>
        <v>DUM 111</v>
      </c>
      <c r="F18" s="81"/>
      <c r="G18" s="23" t="str">
        <f>VLOOKUP(C18,[1]Paket!$A$10:$C$18,3,FALSE)</f>
        <v>Pendidikan Pancasila</v>
      </c>
      <c r="H18" s="29">
        <f>VLOOKUP(C18,[1]Paket!$A$10:$D$18,4,FALSE)</f>
        <v>2</v>
      </c>
      <c r="I18" s="80" t="e">
        <f>VLOOKUP(G11,'[1]SMT 1'!$B$2:$AH$101,7,FALSE)</f>
        <v>#N/A</v>
      </c>
      <c r="J18" s="81"/>
      <c r="K18" s="22" t="e">
        <f t="shared" ref="K18:K26" si="0">IF($I18="A",4,IF($I18="B",3,IF($I18="C",2,IF($I18="D",1,0))))</f>
        <v>#N/A</v>
      </c>
      <c r="L18" s="22">
        <f t="shared" ref="L18:L26" si="1">+H18+0</f>
        <v>2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tr">
        <f>VLOOKUP(C19,[1]Paket!$A$10:$B$18,2,FALSE)</f>
        <v>UNG 150</v>
      </c>
      <c r="F19" s="83"/>
      <c r="G19" s="23" t="str">
        <f>VLOOKUP(C19,[1]Paket!$A$10:$C$18,3,FALSE)</f>
        <v>Ilmu Alamiah Dasar</v>
      </c>
      <c r="H19" s="29">
        <f>VLOOKUP(C19,[1]Paket!$A$10:$D$18,4,FALSE)</f>
        <v>2</v>
      </c>
      <c r="I19" s="82" t="e">
        <f>VLOOKUP(G11,'[1]SMT 1'!$B$2:$AH$101,10,FALSE)</f>
        <v>#N/A</v>
      </c>
      <c r="J19" s="83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tr">
        <f>VLOOKUP(C20,[1]Paket!$A$10:$B$18,2,FALSE)</f>
        <v>EKF 103</v>
      </c>
      <c r="F20" s="83"/>
      <c r="G20" s="23" t="str">
        <f>VLOOKUP(C20,[1]Paket!$A$10:$C$18,3,FALSE)</f>
        <v>Pengantar Bisnis</v>
      </c>
      <c r="H20" s="29">
        <f>VLOOKUP(C20,[1]Paket!$A$10:$D$18,4,FALSE)</f>
        <v>3</v>
      </c>
      <c r="I20" s="82" t="e">
        <f>VLOOKUP(G11,'[1]SMT 1'!$B$2:$AH$101,13,FALSE)</f>
        <v>#N/A</v>
      </c>
      <c r="J20" s="83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2" t="str">
        <f>VLOOKUP(C21,[1]Paket!$A$10:$B$18,2,FALSE)</f>
        <v>EKF 105</v>
      </c>
      <c r="F21" s="83"/>
      <c r="G21" s="23" t="str">
        <f>VLOOKUP(C21,[1]Paket!$A$10:$C$18,3,FALSE)</f>
        <v>Pengantar Akuntansi I</v>
      </c>
      <c r="H21" s="29">
        <f>VLOOKUP(C21,[1]Paket!$A$10:$D$18,4,FALSE)</f>
        <v>2</v>
      </c>
      <c r="I21" s="82" t="e">
        <f>VLOOKUP(G11,'[1]SMT 1'!$B$2:$AH$101,16,FALSE)</f>
        <v>#N/A</v>
      </c>
      <c r="J21" s="83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2" t="str">
        <f>VLOOKUP(C22,[1]Paket!$A$10:$B$18,2,FALSE)</f>
        <v>EKF 104</v>
      </c>
      <c r="F22" s="83"/>
      <c r="G22" s="23" t="str">
        <f>VLOOKUP(C22,[1]Paket!$A$10:$C$18,3,FALSE)</f>
        <v>Pengantar Manajemen</v>
      </c>
      <c r="H22" s="29">
        <f>VLOOKUP(C22,[1]Paket!$A$10:$D$18,4,FALSE)</f>
        <v>3</v>
      </c>
      <c r="I22" s="82" t="e">
        <f>VLOOKUP(G11,'[1]SMT 1'!$B$2:$AH$101,19,FALSE)</f>
        <v>#N/A</v>
      </c>
      <c r="J22" s="83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2" t="str">
        <f>VLOOKUP(C23,[1]Paket!$A$10:$B$18,2,FALSE)</f>
        <v>EKM 101</v>
      </c>
      <c r="F23" s="83"/>
      <c r="G23" s="23" t="str">
        <f>VLOOKUP(C23,[1]Paket!$A$10:$C$18,3,FALSE)</f>
        <v>Pengantar Ekonomi Mikro</v>
      </c>
      <c r="H23" s="29">
        <f>VLOOKUP(C23,[1]Paket!$A$10:$D$18,4,FALSE)</f>
        <v>3</v>
      </c>
      <c r="I23" s="82" t="e">
        <f>VLOOKUP(G11,'[1]SMT 1'!$B$2:$AH$101,22,FALSE)</f>
        <v>#N/A</v>
      </c>
      <c r="J23" s="8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2" t="str">
        <f>VLOOKUP(C24,[1]Paket!$A$10:$B$18,2,FALSE)</f>
        <v>EKM 201</v>
      </c>
      <c r="F24" s="83"/>
      <c r="G24" s="23" t="str">
        <f>VLOOKUP(C24,[1]Paket!$A$10:$C$18,3,FALSE)</f>
        <v>Pengantar Ekonomi Makro</v>
      </c>
      <c r="H24" s="29">
        <f>VLOOKUP(C24,[1]Paket!$A$10:$D$18,4,FALSE)</f>
        <v>3</v>
      </c>
      <c r="I24" s="82" t="e">
        <f>VLOOKUP(G11,'[1]SMT 1'!$B$2:$AH$101,25,FALSE)</f>
        <v>#N/A</v>
      </c>
      <c r="J24" s="8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2" t="str">
        <f>VLOOKUP(C25,[1]Paket!$A$10:$B$18,2,FALSE)</f>
        <v>UNG 130</v>
      </c>
      <c r="F25" s="83"/>
      <c r="G25" s="23" t="str">
        <f>VLOOKUP(C25,[1]Paket!$A$10:$C$18,3,FALSE)</f>
        <v>Pendidikan Kewarganegaraan</v>
      </c>
      <c r="H25" s="29">
        <f>VLOOKUP(C25,[1]Paket!$A$10:$D$18,4,FALSE)</f>
        <v>2</v>
      </c>
      <c r="I25" s="82" t="e">
        <f>VLOOKUP(G11,'[1]SMT 1'!$B$2:$AH$101,28,FALSE)</f>
        <v>#N/A</v>
      </c>
      <c r="J25" s="83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>
        <v>9</v>
      </c>
      <c r="E26" s="82" t="str">
        <f>VLOOKUP(C26,[1]Paket!$A$10:$B$18,2,FALSE)</f>
        <v>DUM 121</v>
      </c>
      <c r="F26" s="83"/>
      <c r="G26" s="23" t="str">
        <f>VLOOKUP(C26,[1]Paket!$A$10:$C$18,3,FALSE)</f>
        <v>Pendidikan Agama</v>
      </c>
      <c r="H26" s="29">
        <f>VLOOKUP(C26,[1]Paket!$A$10:$D$18,4,FALSE)</f>
        <v>2</v>
      </c>
      <c r="I26" s="82" t="e">
        <f>VLOOKUP(G11,'[1]SMT 1'!$B$2:$AH$101,31,FALSE)</f>
        <v>#N/A</v>
      </c>
      <c r="J26" s="83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22</v>
      </c>
      <c r="I28" s="78"/>
      <c r="J28" s="79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 t="e">
        <f>SUM(P18:P26)</f>
        <v>#N/A</v>
      </c>
      <c r="H30" s="11"/>
      <c r="I30" s="11"/>
      <c r="J30" s="11"/>
      <c r="K30" s="38" t="e">
        <f>VLOOKUP(G11,'[1]SMT 1'!$B$2:$AN$101,38,FALSE)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22</v>
      </c>
      <c r="H32" s="11"/>
      <c r="I32" s="11"/>
      <c r="J32" s="11"/>
      <c r="K32" s="38" t="e">
        <f>VLOOKUP(G11,'[1]SMT 1'!$B$2:$AN$101,37,FALSE)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7" sqref="C7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e">
        <f>VLOOKUP(C7,'[1]SMT 2'!$A$2:$F$101,2,FALSE)</f>
        <v>#N/A</v>
      </c>
      <c r="H11" s="11" t="s">
        <v>3</v>
      </c>
      <c r="I11" s="10"/>
      <c r="J11" s="14" t="s">
        <v>9</v>
      </c>
      <c r="K11" s="15" t="e">
        <f>VLOOKUP(C7,'[1]SMT 2'!$A$2:$F$101,4,FALSE)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2'!$A$2:$F$101,3,FALSE)</f>
        <v>#N/A</v>
      </c>
      <c r="H12" s="11" t="s">
        <v>5</v>
      </c>
      <c r="I12" s="10"/>
      <c r="J12" s="14" t="s">
        <v>9</v>
      </c>
      <c r="K12" s="15" t="e">
        <f>VLOOKUP(C7,'[1]SMT 2'!$A$2:$F$101,5,FALSE)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2'!$A$2:$F$101,6,FALSE)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2" t="str">
        <f>VLOOKUP(C18,[1]Paket!$F$10:$H$18,2,FALSE)</f>
        <v>EKM 302</v>
      </c>
      <c r="F18" s="83"/>
      <c r="G18" s="23" t="str">
        <f>VLOOKUP(C18,[1]Paket!$F$10:$H$18,3,FALSE)</f>
        <v xml:space="preserve">Teori Ekonomi </v>
      </c>
      <c r="H18" s="24">
        <f>VLOOKUP(C18,[1]Paket!$F$10:$I$18,4,FALSE)</f>
        <v>3</v>
      </c>
      <c r="I18" s="80" t="e">
        <f>VLOOKUP(G11,'[1]SMT 2'!$B$2:$AH$101,7,FALSE)</f>
        <v>#N/A</v>
      </c>
      <c r="J18" s="81"/>
      <c r="K18" s="22" t="e">
        <f t="shared" ref="K18:K26" si="0">IF($I18="A",4,IF($I18="B",3,IF($I18="C",2,IF($I18="D",1,0))))</f>
        <v>#N/A</v>
      </c>
      <c r="L18" s="22">
        <f t="shared" ref="L18:L26" si="1">+H18+0</f>
        <v>3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tr">
        <f>VLOOKUP(C19,[1]Paket!$F$10:$H$18,2,FALSE)</f>
        <v>UNG 170</v>
      </c>
      <c r="F19" s="83"/>
      <c r="G19" s="23" t="str">
        <f>VLOOKUP(C19,[1]Paket!$F$10:$H$18,3,FALSE)</f>
        <v>Bahasa Inggris</v>
      </c>
      <c r="H19" s="24">
        <f>VLOOKUP(C19,[1]Paket!$F$10:$I$18,4,FALSE)</f>
        <v>3</v>
      </c>
      <c r="I19" s="82" t="e">
        <f>VLOOKUP(G11,'[1]SMT 2'!$B$2:$AH$101,10,FALSE)</f>
        <v>#N/A</v>
      </c>
      <c r="J19" s="83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tr">
        <f>VLOOKUP(C20,[1]Paket!$F$10:$H$18,2,FALSE)</f>
        <v>EKF 113</v>
      </c>
      <c r="F20" s="83"/>
      <c r="G20" s="23" t="str">
        <f>VLOOKUP(C20,[1]Paket!$F$10:$H$18,3,FALSE)</f>
        <v>Matematika Ekonomi</v>
      </c>
      <c r="H20" s="24">
        <f>VLOOKUP(C20,[1]Paket!$F$10:$I$18,4,FALSE)</f>
        <v>3</v>
      </c>
      <c r="I20" s="82" t="e">
        <f>VLOOKUP(G11,'[1]SMT 2'!$B$2:$AH$101,13,FALSE)</f>
        <v>#N/A</v>
      </c>
      <c r="J20" s="83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2" t="str">
        <f>VLOOKUP(C21,[1]Paket!$F$10:$H$18,2,FALSE)</f>
        <v>DUM 120</v>
      </c>
      <c r="F21" s="83"/>
      <c r="G21" s="23" t="str">
        <f>VLOOKUP(C21,[1]Paket!$F$10:$H$18,3,FALSE)</f>
        <v xml:space="preserve">Bahasa Indonesia </v>
      </c>
      <c r="H21" s="24">
        <f>VLOOKUP(C21,[1]Paket!$F$10:$I$18,4,FALSE)</f>
        <v>2</v>
      </c>
      <c r="I21" s="82" t="e">
        <f>VLOOKUP(G11,'[1]SMT 2'!$B$2:$AH$101,16,FALSE)</f>
        <v>#N/A</v>
      </c>
      <c r="J21" s="83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2" t="str">
        <f>VLOOKUP(C22,[1]Paket!$F$10:$H$18,2,FALSE)</f>
        <v>EKF 109</v>
      </c>
      <c r="F22" s="83"/>
      <c r="G22" s="23" t="str">
        <f>VLOOKUP(C22,[1]Paket!$F$10:$H$18,3,FALSE)</f>
        <v>Sosiologi &amp; Politik</v>
      </c>
      <c r="H22" s="24">
        <f>VLOOKUP(C22,[1]Paket!$F$10:$I$18,4,FALSE)</f>
        <v>2</v>
      </c>
      <c r="I22" s="82" t="e">
        <f>VLOOKUP(G11,'[1]SMT 2'!$B$2:$AH$101,19,FALSE)</f>
        <v>#N/A</v>
      </c>
      <c r="J22" s="83"/>
      <c r="K22" s="22" t="e">
        <f t="shared" si="0"/>
        <v>#N/A</v>
      </c>
      <c r="L22" s="22">
        <f t="shared" si="1"/>
        <v>2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2" t="str">
        <f>VLOOKUP(C23,[1]Paket!$F$10:$H$18,2,FALSE)</f>
        <v>EKF 205</v>
      </c>
      <c r="F23" s="83"/>
      <c r="G23" s="23" t="str">
        <f>VLOOKUP(C23,[1]Paket!$F$10:$H$18,3,FALSE)</f>
        <v>Pengantar Akuntansi II</v>
      </c>
      <c r="H23" s="24">
        <f>VLOOKUP(C23,[1]Paket!$F$10:$I$18,4,FALSE)</f>
        <v>2</v>
      </c>
      <c r="I23" s="82" t="e">
        <f>VLOOKUP(G11,'[1]SMT 2'!$B$2:$AH$101,22,FALSE)</f>
        <v>#N/A</v>
      </c>
      <c r="J23" s="83"/>
      <c r="K23" s="22" t="e">
        <f t="shared" si="0"/>
        <v>#N/A</v>
      </c>
      <c r="L23" s="22">
        <f t="shared" si="1"/>
        <v>2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2" t="str">
        <f>VLOOKUP(C24,[1]Paket!$F$10:$H$18,2,FALSE)</f>
        <v>EKM 123</v>
      </c>
      <c r="F24" s="83"/>
      <c r="G24" s="23" t="str">
        <f>VLOOKUP(C24,[1]Paket!$F$10:$H$18,3,FALSE)</f>
        <v xml:space="preserve">Ekonomi Koperasi </v>
      </c>
      <c r="H24" s="24">
        <f>VLOOKUP(C24,[1]Paket!$F$10:$I$18,4,FALSE)</f>
        <v>3</v>
      </c>
      <c r="I24" s="82" t="e">
        <f>VLOOKUP(G11,'[1]SMT 2'!$B$2:$AH$101,25,FALSE)</f>
        <v>#N/A</v>
      </c>
      <c r="J24" s="8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2" t="str">
        <f>VLOOKUP(C25,[1]Paket!$F$10:$H$18,2,FALSE)</f>
        <v>DUM 150</v>
      </c>
      <c r="F25" s="83"/>
      <c r="G25" s="23" t="str">
        <f>VLOOKUP(C25,[1]Paket!$F$10:$H$18,3,FALSE)</f>
        <v>Ilmu Budaya Dasar</v>
      </c>
      <c r="H25" s="24">
        <f>VLOOKUP(C25,[1]Paket!$F$10:$I$18,4,FALSE)</f>
        <v>2</v>
      </c>
      <c r="I25" s="82" t="e">
        <f>VLOOKUP(G11,'[1]SMT 2'!$B$2:$AH$101,28,FALSE)</f>
        <v>#N/A</v>
      </c>
      <c r="J25" s="83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>
        <v>9</v>
      </c>
      <c r="E26" s="82" t="str">
        <f>VLOOKUP(C26,[1]Paket!$F$10:$H$18,2,FALSE)</f>
        <v>EKF 206</v>
      </c>
      <c r="F26" s="83"/>
      <c r="G26" s="23" t="str">
        <f>VLOOKUP(C26,[1]Paket!$F$10:$H$18,3,FALSE)</f>
        <v>Pengantar Ekonomi Pembangunan</v>
      </c>
      <c r="H26" s="24">
        <f>VLOOKUP(C26,[1]Paket!$F$10:$I$18,4,FALSE)</f>
        <v>2</v>
      </c>
      <c r="I26" s="82" t="e">
        <f>VLOOKUP(G11,'[1]SMT 2'!$B$2:$AH$101,31,FALSE)</f>
        <v>#N/A</v>
      </c>
      <c r="J26" s="83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22</v>
      </c>
      <c r="I28" s="78"/>
      <c r="J28" s="79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 t="e">
        <f>SUM(P18:P26)</f>
        <v>#N/A</v>
      </c>
      <c r="H30" s="11"/>
      <c r="I30" s="11"/>
      <c r="J30" s="11"/>
      <c r="K30" s="38" t="e">
        <f>VLOOKUP(G11,'[1]SMT 2'!$B$2:$AN$101,38,FALSE)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22</v>
      </c>
      <c r="H32" s="11"/>
      <c r="I32" s="11"/>
      <c r="J32" s="11"/>
      <c r="K32" s="38" t="e">
        <f>H28+'SMT 1'!K32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view="pageBreakPreview" topLeftCell="A25" zoomScale="60" zoomScaleNormal="70" workbookViewId="0">
      <selection activeCell="C61" sqref="C61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2" ht="27.75" x14ac:dyDescent="0.4">
      <c r="A1" s="10"/>
      <c r="B1" s="10"/>
      <c r="C1" s="10"/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0"/>
      <c r="R1" s="10"/>
      <c r="S1" s="10"/>
      <c r="T1" s="10"/>
      <c r="U1" s="10"/>
      <c r="V1" s="10"/>
    </row>
    <row r="2" spans="1:22" ht="35.25" x14ac:dyDescent="0.5">
      <c r="A2" s="10"/>
      <c r="B2" s="10"/>
      <c r="C2" s="10"/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0"/>
      <c r="R2" s="10"/>
      <c r="S2" s="10"/>
      <c r="T2" s="10"/>
      <c r="U2" s="10"/>
      <c r="V2" s="10"/>
    </row>
    <row r="3" spans="1:22" ht="15.75" x14ac:dyDescent="0.25">
      <c r="A3" s="10"/>
      <c r="B3" s="10"/>
      <c r="C3" s="10"/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"/>
      <c r="R3" s="10"/>
      <c r="S3" s="10"/>
      <c r="T3" s="10"/>
      <c r="U3" s="10"/>
      <c r="V3" s="10"/>
    </row>
    <row r="4" spans="1:22" ht="15.75" x14ac:dyDescent="0.25">
      <c r="A4" s="10"/>
      <c r="B4" s="10"/>
      <c r="C4" s="10"/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0"/>
      <c r="R4" s="10"/>
      <c r="S4" s="10"/>
      <c r="T4" s="10"/>
      <c r="U4" s="10"/>
      <c r="V4" s="10"/>
    </row>
    <row r="5" spans="1:22" ht="16.5" thickBot="1" x14ac:dyDescent="0.3">
      <c r="A5" s="10"/>
      <c r="B5" s="10"/>
      <c r="C5" s="10"/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0"/>
      <c r="R5" s="10"/>
      <c r="S5" s="10"/>
      <c r="T5" s="10"/>
      <c r="U5" s="10"/>
      <c r="V5" s="10"/>
    </row>
    <row r="6" spans="1:22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" x14ac:dyDescent="0.6">
      <c r="A7" s="10"/>
      <c r="B7" s="49" t="s">
        <v>51</v>
      </c>
      <c r="C7" s="7">
        <v>0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10"/>
      <c r="R7" s="10"/>
      <c r="S7" s="10"/>
      <c r="T7" s="10"/>
      <c r="U7" s="10"/>
      <c r="V7" s="10"/>
    </row>
    <row r="8" spans="1:22" ht="18.75" customHeight="1" x14ac:dyDescent="0.3">
      <c r="A8" s="10"/>
      <c r="B8" s="50"/>
      <c r="C8" s="10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0"/>
      <c r="R8" s="10"/>
      <c r="S8" s="10"/>
      <c r="T8" s="10"/>
      <c r="U8" s="10"/>
      <c r="V8" s="10"/>
    </row>
    <row r="9" spans="1:22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3'!$A$2:$AK$101,2,FALSE)</f>
        <v>#N/A</v>
      </c>
      <c r="H11" s="11" t="s">
        <v>3</v>
      </c>
      <c r="I11" s="10"/>
      <c r="J11" s="14" t="s">
        <v>9</v>
      </c>
      <c r="K11" s="15" t="e">
        <f>VLOOKUP(C7,'[1]SMT 3'!$A$2:$AK$101,4,FALSE)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3'!$A$2:$AK$101,3,FALSE)</f>
        <v>#N/A</v>
      </c>
      <c r="H12" s="11" t="s">
        <v>5</v>
      </c>
      <c r="I12" s="10"/>
      <c r="J12" s="14" t="s">
        <v>9</v>
      </c>
      <c r="K12" s="17" t="e">
        <f>VLOOKUP(C7,'[1]SMT 3'!$A$2:$AK$101,5,FALSE)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3'!$A$2:$F$101,6,FALSE)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  <c r="U15" s="10"/>
      <c r="V15" s="10"/>
    </row>
    <row r="16" spans="1:22" ht="30" customHeight="1" thickTop="1" x14ac:dyDescent="0.25">
      <c r="A16" s="10"/>
      <c r="B16" s="10"/>
      <c r="C16" s="10"/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11"/>
      <c r="R16" s="10"/>
      <c r="S16" s="10"/>
      <c r="T16" s="10"/>
      <c r="U16" s="10"/>
      <c r="V16" s="10"/>
    </row>
    <row r="17" spans="1:22" ht="30" customHeight="1" x14ac:dyDescent="0.25">
      <c r="A17" s="10"/>
      <c r="B17" s="10"/>
      <c r="C17" s="10"/>
      <c r="D17" s="64"/>
      <c r="E17" s="67"/>
      <c r="F17" s="68"/>
      <c r="G17" s="69"/>
      <c r="H17" s="64"/>
      <c r="I17" s="78" t="s">
        <v>15</v>
      </c>
      <c r="J17" s="79"/>
      <c r="K17" s="45" t="s">
        <v>16</v>
      </c>
      <c r="L17" s="75"/>
      <c r="M17" s="76"/>
      <c r="N17" s="76"/>
      <c r="O17" s="76"/>
      <c r="P17" s="77"/>
      <c r="Q17" s="11"/>
      <c r="R17" s="10"/>
      <c r="S17" s="10"/>
      <c r="T17" s="10"/>
      <c r="U17" s="10"/>
      <c r="V17" s="10"/>
    </row>
    <row r="18" spans="1:22" ht="30" customHeight="1" x14ac:dyDescent="0.25">
      <c r="A18" s="51"/>
      <c r="B18" s="51"/>
      <c r="C18" s="52">
        <v>1</v>
      </c>
      <c r="D18" s="22">
        <v>1</v>
      </c>
      <c r="E18" s="80" t="str">
        <f>VLOOKUP(C18,[1]Paket!$A$26:$B$33,2,FALSE)</f>
        <v>EKM 113</v>
      </c>
      <c r="F18" s="81"/>
      <c r="G18" s="42" t="str">
        <f>VLOOKUP(C18,[1]Paket!$A$26:$C$33,3,FALSE)</f>
        <v>Kewirausahaan</v>
      </c>
      <c r="H18" s="43">
        <f>VLOOKUP(C18,[1]Paket!$A$26:$D$33,4,FALSE)</f>
        <v>3</v>
      </c>
      <c r="I18" s="80" t="e">
        <f>VLOOKUP(G11,'[1]SMT 3'!$B$2:$AK$101,7,FALSE)</f>
        <v>#N/A</v>
      </c>
      <c r="J18" s="81"/>
      <c r="K18" s="22" t="e">
        <f t="shared" ref="K18:K25" si="0">IF($I18="A",4,IF($I18="B",3,IF($I18="C",2,IF($I18="D",1,0))))</f>
        <v>#N/A</v>
      </c>
      <c r="L18" s="22">
        <f t="shared" ref="L18:L25" si="1">+H18+0</f>
        <v>3</v>
      </c>
      <c r="M18" s="25" t="s">
        <v>18</v>
      </c>
      <c r="N18" s="26" t="e">
        <f t="shared" ref="N18:N25" si="2">IF($I18="A",4,IF($I18="B",3,IF($I18="C",2,IF($I18="D",1,0))))</f>
        <v>#N/A</v>
      </c>
      <c r="O18" s="27" t="s">
        <v>19</v>
      </c>
      <c r="P18" s="28" t="e">
        <f t="shared" ref="P18:P25" si="3">+K18*H18</f>
        <v>#N/A</v>
      </c>
      <c r="Q18" s="11"/>
      <c r="R18" s="10"/>
      <c r="S18" s="10"/>
      <c r="T18" s="10"/>
      <c r="U18" s="10"/>
      <c r="V18" s="10"/>
    </row>
    <row r="19" spans="1:22" ht="30" customHeight="1" x14ac:dyDescent="0.25">
      <c r="A19" s="51"/>
      <c r="B19" s="51"/>
      <c r="C19" s="52">
        <v>2</v>
      </c>
      <c r="D19" s="22">
        <v>2</v>
      </c>
      <c r="E19" s="82" t="str">
        <f>VLOOKUP(C19,[1]Paket!$A$26:$B$33,2,FALSE)</f>
        <v>EKM 112</v>
      </c>
      <c r="F19" s="83"/>
      <c r="G19" s="23" t="str">
        <f>VLOOKUP(C19,[1]Paket!$A$26:$C$33,3,FALSE)</f>
        <v>Statistik I</v>
      </c>
      <c r="H19" s="44">
        <f>VLOOKUP(C19,[1]Paket!$A$26:$D$33,4,FALSE)</f>
        <v>2</v>
      </c>
      <c r="I19" s="82" t="e">
        <f>VLOOKUP(G11,'[1]SMT 3'!$B$2:$AK$101,10,FALSE)</f>
        <v>#N/A</v>
      </c>
      <c r="J19" s="83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  <c r="U19" s="10"/>
      <c r="V19" s="10"/>
    </row>
    <row r="20" spans="1:22" ht="30" customHeight="1" x14ac:dyDescent="0.25">
      <c r="A20" s="51"/>
      <c r="B20" s="51"/>
      <c r="C20" s="52">
        <v>3</v>
      </c>
      <c r="D20" s="22">
        <v>3</v>
      </c>
      <c r="E20" s="82" t="str">
        <f>VLOOKUP(C20,[1]Paket!$A$26:$B$33,2,FALSE)</f>
        <v>EKF 110</v>
      </c>
      <c r="F20" s="83"/>
      <c r="G20" s="23" t="str">
        <f>VLOOKUP(C20,[1]Paket!$A$26:$C$33,3,FALSE)</f>
        <v>Hukum Komersial</v>
      </c>
      <c r="H20" s="44">
        <f>VLOOKUP(C20,[1]Paket!$A$26:$D$33,4,FALSE)</f>
        <v>2</v>
      </c>
      <c r="I20" s="82" t="e">
        <f>VLOOKUP(G11,'[1]SMT 3'!$B$2:$AK$101,13,FALSE)</f>
        <v>#N/A</v>
      </c>
      <c r="J20" s="83"/>
      <c r="K20" s="22" t="e">
        <f t="shared" si="0"/>
        <v>#N/A</v>
      </c>
      <c r="L20" s="22">
        <f t="shared" si="1"/>
        <v>2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  <c r="U20" s="10"/>
      <c r="V20" s="10"/>
    </row>
    <row r="21" spans="1:22" ht="30" customHeight="1" x14ac:dyDescent="0.25">
      <c r="A21" s="51"/>
      <c r="B21" s="51"/>
      <c r="C21" s="52">
        <v>4</v>
      </c>
      <c r="D21" s="22">
        <v>4</v>
      </c>
      <c r="E21" s="82" t="str">
        <f>VLOOKUP(C21,[1]Paket!$A$26:$B$33,2,FALSE)</f>
        <v>EKM 135</v>
      </c>
      <c r="F21" s="83"/>
      <c r="G21" s="23" t="str">
        <f>VLOOKUP(C21,[1]Paket!$A$26:$C$33,3,FALSE)</f>
        <v>Komunikasi Bisnis</v>
      </c>
      <c r="H21" s="44">
        <f>VLOOKUP(C21,[1]Paket!$A$26:$D$33,4,FALSE)</f>
        <v>3</v>
      </c>
      <c r="I21" s="82" t="e">
        <f>VLOOKUP(G11,'[1]SMT 3'!$B$2:$AK$101,16,FALSE)</f>
        <v>#N/A</v>
      </c>
      <c r="J21" s="83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  <c r="U21" s="10"/>
      <c r="V21" s="10"/>
    </row>
    <row r="22" spans="1:22" ht="30" customHeight="1" x14ac:dyDescent="0.25">
      <c r="A22" s="51"/>
      <c r="B22" s="51"/>
      <c r="C22" s="52">
        <v>5</v>
      </c>
      <c r="D22" s="22">
        <v>5</v>
      </c>
      <c r="E22" s="82" t="str">
        <f>VLOOKUP(C22,[1]Paket!$A$26:$B$33,2,FALSE)</f>
        <v>EKM 111</v>
      </c>
      <c r="F22" s="83"/>
      <c r="G22" s="23" t="str">
        <f>VLOOKUP(C22,[1]Paket!$A$26:$C$33,3,FALSE)</f>
        <v>Pengantar Aplikasi Komputer</v>
      </c>
      <c r="H22" s="44">
        <f>VLOOKUP(C22,[1]Paket!$A$26:$D$33,4,FALSE)</f>
        <v>0</v>
      </c>
      <c r="I22" s="82" t="e">
        <f>VLOOKUP(G11,'[1]SMT 3'!$B$2:$AK$101,19,FALSE)</f>
        <v>#N/A</v>
      </c>
      <c r="J22" s="83"/>
      <c r="K22" s="22" t="e">
        <f t="shared" si="0"/>
        <v>#N/A</v>
      </c>
      <c r="L22" s="22">
        <f t="shared" si="1"/>
        <v>0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  <c r="U22" s="10"/>
      <c r="V22" s="10"/>
    </row>
    <row r="23" spans="1:22" ht="30" customHeight="1" x14ac:dyDescent="0.25">
      <c r="A23" s="51"/>
      <c r="B23" s="51"/>
      <c r="C23" s="52">
        <v>6</v>
      </c>
      <c r="D23" s="22">
        <v>6</v>
      </c>
      <c r="E23" s="82" t="str">
        <f>VLOOKUP(C23,[1]Paket!$A$26:$B$33,2,FALSE)</f>
        <v>MKK 103</v>
      </c>
      <c r="F23" s="83"/>
      <c r="G23" s="23" t="str">
        <f>VLOOKUP(C23,[1]Paket!$A$26:$C$33,3,FALSE)</f>
        <v>Manajemen Operasional</v>
      </c>
      <c r="H23" s="44">
        <f>VLOOKUP(C23,[1]Paket!$A$26:$D$33,4,FALSE)</f>
        <v>3</v>
      </c>
      <c r="I23" s="82" t="e">
        <f>VLOOKUP(G11,'[1]SMT 3'!$B$2:$AK$101,22,FALSE)</f>
        <v>#N/A</v>
      </c>
      <c r="J23" s="8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  <c r="U23" s="10"/>
      <c r="V23" s="10"/>
    </row>
    <row r="24" spans="1:22" ht="30" customHeight="1" x14ac:dyDescent="0.25">
      <c r="A24" s="51"/>
      <c r="B24" s="51"/>
      <c r="C24" s="52">
        <v>7</v>
      </c>
      <c r="D24" s="22">
        <v>7</v>
      </c>
      <c r="E24" s="82" t="str">
        <f>VLOOKUP(C24,[1]Paket!$A$26:$B$33,2,FALSE)</f>
        <v>EKM 115</v>
      </c>
      <c r="F24" s="83"/>
      <c r="G24" s="23" t="str">
        <f>VLOOKUP(C24,[1]Paket!$A$26:$C$33,3,FALSE)</f>
        <v>Manajemen Pemasaran</v>
      </c>
      <c r="H24" s="44">
        <f>VLOOKUP(C24,[1]Paket!$A$26:$D$33,4,FALSE)</f>
        <v>3</v>
      </c>
      <c r="I24" s="82" t="e">
        <f>VLOOKUP(G11,'[1]SMT 3'!$B$2:$AK$101,25,FALSE)</f>
        <v>#N/A</v>
      </c>
      <c r="J24" s="8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  <c r="U24" s="10"/>
      <c r="V24" s="10"/>
    </row>
    <row r="25" spans="1:22" ht="30" customHeight="1" x14ac:dyDescent="0.35">
      <c r="A25" s="51"/>
      <c r="B25" s="51"/>
      <c r="C25" s="52">
        <v>8</v>
      </c>
      <c r="D25" s="22">
        <v>8</v>
      </c>
      <c r="E25" s="82" t="str">
        <f>VLOOKUP(C25,[1]Paket!$A$26:$B$33,2,FALSE)</f>
        <v>EKM 161</v>
      </c>
      <c r="F25" s="83"/>
      <c r="G25" s="23" t="str">
        <f>VLOOKUP(C25,[1]Paket!$A$26:$C$33,3,FALSE)</f>
        <v>Manajemen Risiko</v>
      </c>
      <c r="H25" s="44">
        <f>VLOOKUP(C25,[1]Paket!$A$26:$D$33,4,FALSE)</f>
        <v>3</v>
      </c>
      <c r="I25" s="82" t="e">
        <f>VLOOKUP(G11,'[1]SMT 3'!$B$2:$AK$101,28,FALSE)</f>
        <v>#N/A</v>
      </c>
      <c r="J25" s="83"/>
      <c r="K25" s="22" t="e">
        <f t="shared" si="0"/>
        <v>#N/A</v>
      </c>
      <c r="L25" s="22">
        <f t="shared" si="1"/>
        <v>3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11"/>
      <c r="R25" s="10"/>
      <c r="S25" s="10"/>
      <c r="T25" s="48"/>
      <c r="U25" s="10"/>
      <c r="V25" s="10"/>
    </row>
    <row r="26" spans="1:22" s="3" customFormat="1" ht="30" customHeight="1" x14ac:dyDescent="0.25">
      <c r="A26" s="13"/>
      <c r="B26" s="13"/>
      <c r="C26" s="52">
        <v>9</v>
      </c>
      <c r="D26" s="22"/>
      <c r="E26" s="82"/>
      <c r="F26" s="83"/>
      <c r="G26" s="23"/>
      <c r="H26" s="47"/>
      <c r="I26" s="82"/>
      <c r="J26" s="83"/>
      <c r="K26" s="22"/>
      <c r="L26" s="22"/>
      <c r="M26" s="25"/>
      <c r="N26" s="25"/>
      <c r="O26" s="27"/>
      <c r="P26" s="28"/>
      <c r="Q26" s="11"/>
      <c r="R26" s="11"/>
      <c r="S26" s="11"/>
      <c r="T26" s="11"/>
      <c r="U26" s="11"/>
      <c r="V26" s="11"/>
    </row>
    <row r="27" spans="1:22" s="3" customFormat="1" ht="30" customHeight="1" x14ac:dyDescent="0.25">
      <c r="A27" s="11"/>
      <c r="B27" s="11"/>
      <c r="C27" s="11"/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  <c r="Q27" s="11"/>
      <c r="R27" s="11"/>
      <c r="S27" s="11"/>
      <c r="T27" s="11"/>
      <c r="U27" s="11"/>
      <c r="V27" s="11"/>
    </row>
    <row r="28" spans="1:22" ht="30" customHeight="1" x14ac:dyDescent="0.25">
      <c r="A28" s="10"/>
      <c r="B28" s="10"/>
      <c r="C28" s="10"/>
      <c r="D28" s="45"/>
      <c r="E28" s="78"/>
      <c r="F28" s="79"/>
      <c r="G28" s="45" t="s">
        <v>20</v>
      </c>
      <c r="H28" s="45">
        <f>SUM(H18:H26)</f>
        <v>19</v>
      </c>
      <c r="I28" s="78"/>
      <c r="J28" s="79"/>
      <c r="K28" s="45"/>
      <c r="L28" s="45"/>
      <c r="M28" s="35"/>
      <c r="N28" s="35"/>
      <c r="O28" s="35"/>
      <c r="P28" s="46" t="e">
        <f>SUM(P18:P26)</f>
        <v>#N/A</v>
      </c>
      <c r="Q28" s="11"/>
      <c r="R28" s="10"/>
      <c r="S28" s="10"/>
      <c r="T28" s="10"/>
      <c r="U28" s="10"/>
      <c r="V28" s="10"/>
    </row>
    <row r="29" spans="1:22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10"/>
    </row>
    <row r="30" spans="1:22" ht="15.75" x14ac:dyDescent="0.25">
      <c r="A30" s="10"/>
      <c r="B30" s="10"/>
      <c r="C30" s="10"/>
      <c r="D30" s="11"/>
      <c r="E30" s="84" t="s">
        <v>32</v>
      </c>
      <c r="F30" s="84"/>
      <c r="G30" s="37" t="e">
        <f>SUM(P18:P26)</f>
        <v>#N/A</v>
      </c>
      <c r="H30" s="11"/>
      <c r="I30" s="11"/>
      <c r="J30" s="11"/>
      <c r="K30" s="38" t="e">
        <f>VLOOKUP(G11,'[1]SMT 3'!$B$2:$AK$101,35,FALSE)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</row>
    <row r="31" spans="1:22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0"/>
      <c r="V31" s="10"/>
    </row>
    <row r="32" spans="1:22" ht="15.75" x14ac:dyDescent="0.25">
      <c r="A32" s="10"/>
      <c r="B32" s="10"/>
      <c r="C32" s="10"/>
      <c r="D32" s="11"/>
      <c r="E32" s="39" t="s">
        <v>33</v>
      </c>
      <c r="F32" s="39"/>
      <c r="G32" s="37">
        <f>SUM(H18:H26)</f>
        <v>19</v>
      </c>
      <c r="H32" s="11"/>
      <c r="I32" s="11"/>
      <c r="J32" s="11"/>
      <c r="K32" s="38" t="e">
        <f>VLOOKUP(G11,'[1]SMT 3'!$B$2:$AK$101,34,FALSE)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  <c r="U32" s="10"/>
      <c r="V32" s="10"/>
    </row>
    <row r="33" spans="1:22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  <c r="U33" s="10"/>
      <c r="V33" s="10"/>
    </row>
    <row r="34" spans="1:22" ht="15.75" x14ac:dyDescent="0.25">
      <c r="A34" s="10"/>
      <c r="B34" s="10"/>
      <c r="C34" s="10"/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  <c r="U34" s="10"/>
      <c r="V34" s="10"/>
    </row>
    <row r="35" spans="1:22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  <c r="U35" s="10"/>
      <c r="V35" s="10"/>
    </row>
    <row r="36" spans="1:22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  <c r="U36" s="10"/>
      <c r="V36" s="10"/>
    </row>
    <row r="37" spans="1:22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  <c r="U37" s="10"/>
      <c r="V37" s="10"/>
    </row>
    <row r="38" spans="1:22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0"/>
      <c r="S38" s="10"/>
      <c r="T38" s="10"/>
      <c r="U38" s="10"/>
      <c r="V38" s="10"/>
    </row>
    <row r="39" spans="1:22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</row>
    <row r="40" spans="1:22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</row>
    <row r="41" spans="1:22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  <c r="U41" s="10"/>
      <c r="V41" s="10"/>
    </row>
    <row r="42" spans="1:22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0"/>
      <c r="S42" s="10"/>
      <c r="T42" s="10"/>
      <c r="U42" s="10"/>
      <c r="V42" s="10"/>
    </row>
    <row r="43" spans="1:22" ht="15.75" x14ac:dyDescent="0.2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10"/>
      <c r="T43" s="10"/>
      <c r="U43" s="10"/>
      <c r="V43" s="10"/>
    </row>
    <row r="44" spans="1:22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0"/>
      <c r="S44" s="10"/>
      <c r="T44" s="10"/>
      <c r="U44" s="10"/>
      <c r="V44" s="10"/>
    </row>
    <row r="45" spans="1:22" ht="15.75" x14ac:dyDescent="0.25">
      <c r="A45" s="10"/>
      <c r="B45" s="10"/>
      <c r="C45" s="10"/>
      <c r="D45" s="85" t="s">
        <v>52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11"/>
      <c r="R45" s="10"/>
      <c r="S45" s="10"/>
      <c r="T45" s="10"/>
      <c r="U45" s="10"/>
      <c r="V45" s="10"/>
    </row>
    <row r="46" spans="1:22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  <c r="T46" s="10"/>
      <c r="U46" s="10"/>
      <c r="V46" s="10"/>
    </row>
    <row r="47" spans="1:22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</row>
    <row r="48" spans="1:22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</row>
    <row r="49" spans="1:22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</row>
    <row r="50" spans="1:22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</row>
    <row r="51" spans="1:22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</row>
    <row r="52" spans="1:22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</row>
    <row r="53" spans="1:22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</row>
    <row r="54" spans="1:22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</row>
    <row r="55" spans="1:22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</row>
    <row r="56" spans="1:22" ht="15.75" x14ac:dyDescent="0.25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/>
      <c r="S56" s="10"/>
      <c r="T56" s="10"/>
      <c r="U56" s="10"/>
      <c r="V56" s="10"/>
    </row>
    <row r="57" spans="1:22" ht="15.75" x14ac:dyDescent="0.25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0"/>
      <c r="T57" s="10"/>
      <c r="U57" s="10"/>
      <c r="V57" s="10"/>
    </row>
    <row r="58" spans="1:22" ht="15.75" x14ac:dyDescent="0.25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/>
      <c r="S58" s="10"/>
      <c r="T58" s="10"/>
      <c r="U58" s="10"/>
      <c r="V58" s="10"/>
    </row>
    <row r="59" spans="1:22" ht="15.75" x14ac:dyDescent="0.25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/>
      <c r="S59" s="10"/>
      <c r="T59" s="10"/>
      <c r="U59" s="10"/>
      <c r="V59" s="10"/>
    </row>
    <row r="60" spans="1:22" ht="15.75" x14ac:dyDescent="0.25">
      <c r="A60" s="10"/>
      <c r="B60" s="1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0"/>
      <c r="S60" s="10"/>
      <c r="T60" s="10"/>
      <c r="U60" s="10"/>
      <c r="V60" s="10"/>
    </row>
    <row r="61" spans="1:22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2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2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sheetProtection password="CA2D" sheet="1" objects="1" scenarios="1" selectLockedCells="1"/>
  <mergeCells count="36">
    <mergeCell ref="E28:F28"/>
    <mergeCell ref="I28:J28"/>
    <mergeCell ref="E30:F30"/>
    <mergeCell ref="D45:P45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e">
        <f>VLOOKUP(C7,'[1]SMT 4'!$A$2:$B$101,2,FALSE)</f>
        <v>#N/A</v>
      </c>
      <c r="H11" s="11" t="s">
        <v>3</v>
      </c>
      <c r="I11" s="10"/>
      <c r="J11" s="14" t="s">
        <v>9</v>
      </c>
      <c r="K11" s="15" t="e">
        <f>VLOOKUP(C7,'[1]SMT 4'!$A$2:$D$101,4,FALSE)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4'!$A$2:$C$101,3,FALSE)</f>
        <v>#N/A</v>
      </c>
      <c r="H12" s="11" t="s">
        <v>5</v>
      </c>
      <c r="I12" s="10"/>
      <c r="J12" s="14" t="s">
        <v>9</v>
      </c>
      <c r="K12" s="17" t="e">
        <f>VLOOKUP(C7,'[1]SMT 4'!$A$2:$E$101,5,FALSE)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4'!$A$2:$F$101,6,FALSE)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0" t="str">
        <f>VLOOKUP(C18,[1]Paket!$F$26:$H$33,2,FALSE)</f>
        <v>EKF 107</v>
      </c>
      <c r="F18" s="81"/>
      <c r="G18" s="42" t="str">
        <f>VLOOKUP(C18,[1]Paket!$F$26:$H$33,3,FALSE)</f>
        <v>Perekonomian Indonesia</v>
      </c>
      <c r="H18" s="43">
        <f>VLOOKUP(C18,[1]Paket!$F$26:$I$33,4,FALSE)</f>
        <v>3</v>
      </c>
      <c r="I18" s="80" t="e">
        <f>VLOOKUP(G11,'[1]SMT 4'!$B$2:$AE$101,7,FALSE)</f>
        <v>#N/A</v>
      </c>
      <c r="J18" s="81"/>
      <c r="K18" s="22" t="e">
        <f t="shared" ref="K18:K25" si="0">IF($I18="A",4,IF($I18="B",3,IF($I18="C",2,IF($I18="D",1,0))))</f>
        <v>#N/A</v>
      </c>
      <c r="L18" s="22">
        <f t="shared" ref="L18:L25" si="1">+H18+0</f>
        <v>3</v>
      </c>
      <c r="M18" s="25" t="s">
        <v>18</v>
      </c>
      <c r="N18" s="26" t="e">
        <f t="shared" ref="N18:N25" si="2">IF($I18="A",4,IF($I18="B",3,IF($I18="C",2,IF($I18="D",1,0))))</f>
        <v>#N/A</v>
      </c>
      <c r="O18" s="27" t="s">
        <v>19</v>
      </c>
      <c r="P18" s="28" t="e">
        <f t="shared" ref="P18:P25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tr">
        <f>VLOOKUP(C19,[1]Paket!$F$26:$H$33,2,FALSE)</f>
        <v>MKK 111</v>
      </c>
      <c r="F19" s="83"/>
      <c r="G19" s="23" t="str">
        <f>VLOOKUP(C19,[1]Paket!$F$26:$H$33,3,FALSE)</f>
        <v>Ekonomi Internasional</v>
      </c>
      <c r="H19" s="44">
        <f>VLOOKUP(C19,[1]Paket!$F$26:$I$33,4,FALSE)</f>
        <v>3</v>
      </c>
      <c r="I19" s="82" t="e">
        <f>VLOOKUP(G11,'[1]SMT 4'!$B$2:$AE$101,10,FALSE)</f>
        <v>#N/A</v>
      </c>
      <c r="J19" s="83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tr">
        <f>VLOOKUP(C20,[1]Paket!$F$26:$H$33,2,FALSE)</f>
        <v>EKM 171</v>
      </c>
      <c r="F20" s="83"/>
      <c r="G20" s="23" t="str">
        <f>VLOOKUP(C20,[1]Paket!$F$26:$H$33,3,FALSE)</f>
        <v>Strategik Keunggulan Bersaing</v>
      </c>
      <c r="H20" s="44">
        <f>VLOOKUP(C20,[1]Paket!$F$26:$I$33,4,FALSE)</f>
        <v>3</v>
      </c>
      <c r="I20" s="82" t="e">
        <f>VLOOKUP(G11,'[1]SMT 4'!$B$2:$AE$101,13,FALSE)</f>
        <v>#N/A</v>
      </c>
      <c r="J20" s="83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2" t="str">
        <f>VLOOKUP(C21,[1]Paket!$F$26:$H$33,2,FALSE)</f>
        <v>EKM 107</v>
      </c>
      <c r="F21" s="83"/>
      <c r="G21" s="23" t="str">
        <f>VLOOKUP(C21,[1]Paket!$F$26:$H$33,3,FALSE)</f>
        <v>Perpajakan</v>
      </c>
      <c r="H21" s="44">
        <f>VLOOKUP(C21,[1]Paket!$F$26:$I$33,4,FALSE)</f>
        <v>3</v>
      </c>
      <c r="I21" s="82" t="e">
        <f>VLOOKUP(G11,'[1]SMT 4'!$B$2:$AE$101,16,FALSE)</f>
        <v>#N/A</v>
      </c>
      <c r="J21" s="83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2" t="str">
        <f>VLOOKUP(C22,[1]Paket!$F$26:$H$33,2,FALSE)</f>
        <v>EKM 109</v>
      </c>
      <c r="F22" s="83"/>
      <c r="G22" s="23" t="str">
        <f>VLOOKUP(C22,[1]Paket!$F$26:$H$33,3,FALSE)</f>
        <v>Sistem Informasi Manajemen</v>
      </c>
      <c r="H22" s="44">
        <f>VLOOKUP(C22,[1]Paket!$F$26:$I$33,4,FALSE)</f>
        <v>3</v>
      </c>
      <c r="I22" s="82" t="e">
        <f>VLOOKUP(G11,'[1]SMT 4'!$B$2:$AE$101,19,FALSE)</f>
        <v>#N/A</v>
      </c>
      <c r="J22" s="83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2" t="str">
        <f>VLOOKUP(C23,[1]Paket!$F$26:$H$33,2,FALSE)</f>
        <v>EKF 111</v>
      </c>
      <c r="F23" s="83"/>
      <c r="G23" s="23" t="str">
        <f>VLOOKUP(C23,[1]Paket!$F$26:$H$33,3,FALSE)</f>
        <v>Bank &amp; Lembaga Keuangan</v>
      </c>
      <c r="H23" s="44">
        <f>VLOOKUP(C23,[1]Paket!$F$26:$I$33,4,FALSE)</f>
        <v>3</v>
      </c>
      <c r="I23" s="82" t="e">
        <f>VLOOKUP(G11,'[1]SMT 4'!$B$2:$AE$101,22,FALSE)</f>
        <v>#N/A</v>
      </c>
      <c r="J23" s="8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2" t="str">
        <f>VLOOKUP(C24,[1]Paket!$F$26:$H$33,2,FALSE)</f>
        <v>EKM 207</v>
      </c>
      <c r="F24" s="83"/>
      <c r="G24" s="23" t="str">
        <f>VLOOKUP(C24,[1]Paket!$F$26:$H$33,3,FALSE)</f>
        <v>Total Quality Manajemen</v>
      </c>
      <c r="H24" s="44">
        <f>VLOOKUP(C24,[1]Paket!$F$26:$I$33,4,FALSE)</f>
        <v>2</v>
      </c>
      <c r="I24" s="82" t="e">
        <f>VLOOKUP(G11,'[1]SMT 4'!$B$2:$AE$101,25,FALSE)</f>
        <v>#N/A</v>
      </c>
      <c r="J24" s="83"/>
      <c r="K24" s="22" t="e">
        <f t="shared" si="0"/>
        <v>#N/A</v>
      </c>
      <c r="L24" s="22">
        <f t="shared" si="1"/>
        <v>2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2" t="str">
        <f>VLOOKUP(C25,[1]Paket!$F$26:$H$33,2,FALSE)</f>
        <v>EKM 146</v>
      </c>
      <c r="F25" s="83"/>
      <c r="G25" s="23" t="str">
        <f>VLOOKUP(C25,[1]Paket!$F$26:$H$33,3,FALSE)</f>
        <v>Manajemen Perbankan</v>
      </c>
      <c r="H25" s="44">
        <f>VLOOKUP(C25,[1]Paket!$F$26:$I$33,4,FALSE)</f>
        <v>3</v>
      </c>
      <c r="I25" s="82" t="e">
        <f>VLOOKUP(G11,'[1]SMT 4'!$B$2:$AE$101,28,FALSE)</f>
        <v>#N/A</v>
      </c>
      <c r="J25" s="83"/>
      <c r="K25" s="22" t="e">
        <f t="shared" si="0"/>
        <v>#N/A</v>
      </c>
      <c r="L25" s="22">
        <f t="shared" si="1"/>
        <v>3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2"/>
      <c r="F26" s="83"/>
      <c r="G26" s="23"/>
      <c r="H26" s="24"/>
      <c r="I26" s="82"/>
      <c r="J26" s="8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23</v>
      </c>
      <c r="I28" s="78"/>
      <c r="J28" s="79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 t="e">
        <f>SUM(P18:P26)</f>
        <v>#N/A</v>
      </c>
      <c r="H30" s="11"/>
      <c r="I30" s="11"/>
      <c r="J30" s="11"/>
      <c r="K30" s="38" t="e">
        <f>VLOOKUP(G11,'[1]SMT 4'!$B$2:$AK$101,35,FALSE)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23</v>
      </c>
      <c r="H32" s="11"/>
      <c r="I32" s="11"/>
      <c r="J32" s="11"/>
      <c r="K32" s="38" t="e">
        <f>VLOOKUP(G11,'[1]SMT 4'!$B$2:$AK$101,34,FALSE)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77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60" zoomScaleNormal="70" workbookViewId="0">
      <selection activeCell="C51" sqref="C51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0" ht="27.75" x14ac:dyDescent="0.4">
      <c r="A1" s="10"/>
      <c r="B1" s="10"/>
      <c r="C1" s="10"/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0"/>
      <c r="R1" s="10"/>
      <c r="S1" s="10"/>
      <c r="T1" s="10"/>
    </row>
    <row r="2" spans="1:20" ht="35.25" x14ac:dyDescent="0.5">
      <c r="A2" s="10"/>
      <c r="B2" s="10"/>
      <c r="C2" s="10"/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0"/>
      <c r="R2" s="10"/>
      <c r="S2" s="10"/>
      <c r="T2" s="10"/>
    </row>
    <row r="3" spans="1:20" ht="15.75" x14ac:dyDescent="0.25">
      <c r="A3" s="10"/>
      <c r="B3" s="10"/>
      <c r="C3" s="10"/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"/>
      <c r="R3" s="10"/>
      <c r="S3" s="10"/>
      <c r="T3" s="10"/>
    </row>
    <row r="4" spans="1:20" ht="15.75" x14ac:dyDescent="0.25">
      <c r="A4" s="10"/>
      <c r="B4" s="10"/>
      <c r="C4" s="10"/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0"/>
      <c r="R4" s="10"/>
      <c r="S4" s="10"/>
      <c r="T4" s="10"/>
    </row>
    <row r="5" spans="1:20" ht="16.5" thickBot="1" x14ac:dyDescent="0.3">
      <c r="A5" s="10"/>
      <c r="B5" s="10"/>
      <c r="C5" s="10"/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0"/>
      <c r="R5" s="10"/>
      <c r="S5" s="10"/>
      <c r="T5" s="10"/>
    </row>
    <row r="6" spans="1:20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5" x14ac:dyDescent="0.6">
      <c r="A7" s="10"/>
      <c r="B7" s="49" t="s">
        <v>51</v>
      </c>
      <c r="C7" s="7">
        <v>3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10"/>
      <c r="R7" s="10"/>
      <c r="S7" s="10"/>
      <c r="T7" s="10"/>
    </row>
    <row r="8" spans="1:20" ht="18.75" customHeight="1" x14ac:dyDescent="0.3">
      <c r="A8" s="10"/>
      <c r="B8" s="50"/>
      <c r="C8" s="10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0"/>
      <c r="R8" s="10"/>
      <c r="S8" s="10"/>
      <c r="T8" s="10"/>
    </row>
    <row r="9" spans="1:20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6" t="e">
        <f>VLOOKUP(C7,'[1]SMT 5'!$A$2:$F$101,2,FALSE)</f>
        <v>#N/A</v>
      </c>
      <c r="H11" s="11" t="s">
        <v>3</v>
      </c>
      <c r="I11" s="10"/>
      <c r="J11" s="14" t="s">
        <v>9</v>
      </c>
      <c r="K11" s="17" t="e">
        <f>VLOOKUP(C7,'[1]SMT 5'!$A$2:$F$101,4,FALSE)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5'!$A$2:$F$101,3,FALSE)</f>
        <v>#N/A</v>
      </c>
      <c r="H12" s="11" t="s">
        <v>5</v>
      </c>
      <c r="I12" s="10"/>
      <c r="J12" s="14" t="s">
        <v>9</v>
      </c>
      <c r="K12" s="17" t="e">
        <f>VLOOKUP(C7,'[1]SMT 5'!$A$2:$F$101,5,FALSE)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5'!$A$2:$F$101,6,FALSE)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</row>
    <row r="15" spans="1:20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</row>
    <row r="16" spans="1:20" ht="30" customHeight="1" thickTop="1" x14ac:dyDescent="0.25">
      <c r="A16" s="10"/>
      <c r="B16" s="10"/>
      <c r="C16" s="10"/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11"/>
      <c r="R16" s="10"/>
      <c r="S16" s="10"/>
      <c r="T16" s="10"/>
    </row>
    <row r="17" spans="1:20" ht="30" customHeight="1" x14ac:dyDescent="0.25">
      <c r="A17" s="10"/>
      <c r="B17" s="10"/>
      <c r="C17" s="10"/>
      <c r="D17" s="64"/>
      <c r="E17" s="67"/>
      <c r="F17" s="68"/>
      <c r="G17" s="69"/>
      <c r="H17" s="64"/>
      <c r="I17" s="78" t="s">
        <v>15</v>
      </c>
      <c r="J17" s="79"/>
      <c r="K17" s="54" t="s">
        <v>16</v>
      </c>
      <c r="L17" s="75"/>
      <c r="M17" s="76"/>
      <c r="N17" s="76"/>
      <c r="O17" s="76"/>
      <c r="P17" s="77"/>
      <c r="Q17" s="11"/>
      <c r="R17" s="10"/>
      <c r="S17" s="10"/>
      <c r="T17" s="10"/>
    </row>
    <row r="18" spans="1:20" ht="30" customHeight="1" x14ac:dyDescent="0.25">
      <c r="A18" s="51"/>
      <c r="B18" s="51"/>
      <c r="C18" s="52">
        <v>1</v>
      </c>
      <c r="D18" s="22">
        <v>1</v>
      </c>
      <c r="E18" s="80" t="str">
        <f>VLOOKUP(C18,[1]Paket!$A$42:$D$52,2,FALSE)</f>
        <v>EKM 104</v>
      </c>
      <c r="F18" s="81"/>
      <c r="G18" s="42" t="str">
        <f>VLOOKUP(C18,[1]Paket!$A$42:$C$51,3,FALSE)</f>
        <v>Manajemen SDM</v>
      </c>
      <c r="H18" s="43">
        <f>VLOOKUP(C18,[1]Paket!$A$42:$D$52,4,FALSE)</f>
        <v>3</v>
      </c>
      <c r="I18" s="80" t="e">
        <f>VLOOKUP(G11,'[1]SMT 5'!$B$2:$AH$101,7,FALSE)</f>
        <v>#N/A</v>
      </c>
      <c r="J18" s="81"/>
      <c r="K18" s="22" t="e">
        <f t="shared" ref="K18:K24" si="0">IF($I18="A",4,IF($I18="B",3,IF($I18="C",2,IF($I18="D",1,0))))</f>
        <v>#N/A</v>
      </c>
      <c r="L18" s="22">
        <f t="shared" ref="L18:L24" si="1">+H18+0</f>
        <v>3</v>
      </c>
      <c r="M18" s="25" t="s">
        <v>18</v>
      </c>
      <c r="N18" s="26" t="e">
        <f t="shared" ref="N18:N24" si="2">IF($I18="A",4,IF($I18="B",3,IF($I18="C",2,IF($I18="D",1,0))))</f>
        <v>#N/A</v>
      </c>
      <c r="O18" s="27" t="s">
        <v>19</v>
      </c>
      <c r="P18" s="28" t="e">
        <f t="shared" ref="P18:P24" si="3">+K18*H18</f>
        <v>#N/A</v>
      </c>
      <c r="Q18" s="11"/>
      <c r="R18" s="10"/>
      <c r="S18" s="10"/>
      <c r="T18" s="10"/>
    </row>
    <row r="19" spans="1:20" ht="30" customHeight="1" x14ac:dyDescent="0.25">
      <c r="A19" s="51"/>
      <c r="B19" s="51"/>
      <c r="C19" s="52">
        <v>2</v>
      </c>
      <c r="D19" s="22">
        <v>2</v>
      </c>
      <c r="E19" s="82" t="str">
        <f>VLOOKUP(C19,[1]Paket!$A$42:$D$52,2,FALSE)</f>
        <v>EKM 102</v>
      </c>
      <c r="F19" s="83"/>
      <c r="G19" s="23" t="str">
        <f>VLOOKUP(C19,[1]Paket!$A$42:$D$52,3,FALSE)</f>
        <v>Manajemen Keuangan</v>
      </c>
      <c r="H19" s="44">
        <f>VLOOKUP(C19,[1]Paket!$A$42:$D$52,4,FALSE)</f>
        <v>3</v>
      </c>
      <c r="I19" s="82" t="e">
        <f>VLOOKUP(G11,'[1]SMT 5'!$B$2:$AH$101,10,FALSE)</f>
        <v>#N/A</v>
      </c>
      <c r="J19" s="83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</row>
    <row r="20" spans="1:20" ht="30" customHeight="1" x14ac:dyDescent="0.25">
      <c r="A20" s="51"/>
      <c r="B20" s="51"/>
      <c r="C20" s="52">
        <v>3</v>
      </c>
      <c r="D20" s="22">
        <v>3</v>
      </c>
      <c r="E20" s="82" t="str">
        <f>VLOOKUP(C20,[1]Paket!$A$42:$D$52,2,FALSE)</f>
        <v>EKM 211</v>
      </c>
      <c r="F20" s="83"/>
      <c r="G20" s="23" t="str">
        <f>VLOOKUP(C20,[1]Paket!$A$42:$D$52,3,FALSE)</f>
        <v>Statistik II</v>
      </c>
      <c r="H20" s="44">
        <f>VLOOKUP(C20,[1]Paket!$A$42:$D$52,4,FALSE)</f>
        <v>2</v>
      </c>
      <c r="I20" s="82" t="e">
        <f>VLOOKUP(G11,'[1]SMT 5'!$B$2:$AE$101,13,FALSE)</f>
        <v>#N/A</v>
      </c>
      <c r="J20" s="83"/>
      <c r="K20" s="22" t="e">
        <f t="shared" si="0"/>
        <v>#N/A</v>
      </c>
      <c r="L20" s="22">
        <f t="shared" si="1"/>
        <v>2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</row>
    <row r="21" spans="1:20" ht="30" customHeight="1" x14ac:dyDescent="0.25">
      <c r="A21" s="51"/>
      <c r="B21" s="51"/>
      <c r="C21" s="52">
        <v>4</v>
      </c>
      <c r="D21" s="22">
        <v>4</v>
      </c>
      <c r="E21" s="82" t="str">
        <f>VLOOKUP(C21,[1]Paket!$A$42:$D$52,2,FALSE)</f>
        <v>EKA 109</v>
      </c>
      <c r="F21" s="83"/>
      <c r="G21" s="23" t="str">
        <f>VLOOKUP(C21,[1]Paket!$A$42:$D$52,3,FALSE)</f>
        <v>Akuntansi Biaya</v>
      </c>
      <c r="H21" s="44">
        <f>VLOOKUP(C21,[1]Paket!$A$42:$D$52,4,FALSE)</f>
        <v>3</v>
      </c>
      <c r="I21" s="82" t="e">
        <f>VLOOKUP(G11,'[1]SMT 5'!$B$2:$AE$101,16,FALSE)</f>
        <v>#N/A</v>
      </c>
      <c r="J21" s="83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</row>
    <row r="22" spans="1:20" ht="30" customHeight="1" x14ac:dyDescent="0.25">
      <c r="A22" s="51"/>
      <c r="B22" s="51"/>
      <c r="C22" s="52">
        <v>5</v>
      </c>
      <c r="D22" s="22">
        <v>5</v>
      </c>
      <c r="E22" s="82" t="str">
        <f>VLOOKUP(C22,[1]Paket!$A$42:$D$52,2,FALSE)</f>
        <v>MKK 106</v>
      </c>
      <c r="F22" s="83"/>
      <c r="G22" s="23" t="str">
        <f>VLOOKUP(C22,[1]Paket!$A$42:$D$52,3,FALSE)</f>
        <v>Perilaku Organisasi</v>
      </c>
      <c r="H22" s="44">
        <f>VLOOKUP(C22,[1]Paket!$A$42:$D$52,4,FALSE)</f>
        <v>3</v>
      </c>
      <c r="I22" s="82" t="e">
        <f>VLOOKUP(G11,'[1]SMT 5'!$B$2:$AE$101,19,FALSE)</f>
        <v>#N/A</v>
      </c>
      <c r="J22" s="83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</row>
    <row r="23" spans="1:20" ht="30" customHeight="1" x14ac:dyDescent="0.25">
      <c r="A23" s="51"/>
      <c r="B23" s="51"/>
      <c r="C23" s="52">
        <v>6</v>
      </c>
      <c r="D23" s="22">
        <v>6</v>
      </c>
      <c r="E23" s="82" t="str">
        <f>VLOOKUP(C23,[1]Paket!$A$42:$D$52,2,FALSE)</f>
        <v>EKM 136</v>
      </c>
      <c r="F23" s="83"/>
      <c r="G23" s="23" t="str">
        <f>VLOOKUP(C23,[1]Paket!$A$42:$D$52,3,FALSE)</f>
        <v>Teori Pengambilan Keputusan</v>
      </c>
      <c r="H23" s="44">
        <f>VLOOKUP(C23,[1]Paket!$A$42:$D$52,4,FALSE)</f>
        <v>3</v>
      </c>
      <c r="I23" s="82" t="e">
        <f>VLOOKUP(G11,'[1]SMT 5'!$B$2:$AE$101,22,FALSE)</f>
        <v>#N/A</v>
      </c>
      <c r="J23" s="83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</row>
    <row r="24" spans="1:20" ht="30" customHeight="1" x14ac:dyDescent="0.25">
      <c r="A24" s="51"/>
      <c r="B24" s="51"/>
      <c r="C24" s="52">
        <v>7</v>
      </c>
      <c r="D24" s="22">
        <v>7</v>
      </c>
      <c r="E24" s="82" t="str">
        <f>VLOOKUP(C24,[1]Paket!$A$42:$D$52,2,FALSE)</f>
        <v>EKM 402</v>
      </c>
      <c r="F24" s="83"/>
      <c r="G24" s="23" t="str">
        <f>VLOOKUP(C24,[1]Paket!$A$42:$D$52,3,FALSE)</f>
        <v>Manajemen Keuangan Bank</v>
      </c>
      <c r="H24" s="44">
        <f>VLOOKUP(C24,[1]Paket!$A$42:$D$52,4,FALSE)</f>
        <v>3</v>
      </c>
      <c r="I24" s="82" t="e">
        <f>VLOOKUP(G11,'[1]SMT 5'!$B$2:$AE$101,25,FALSE)</f>
        <v>#N/A</v>
      </c>
      <c r="J24" s="83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</row>
    <row r="25" spans="1:20" ht="30" customHeight="1" x14ac:dyDescent="0.35">
      <c r="A25" s="51"/>
      <c r="B25" s="51"/>
      <c r="C25" s="52">
        <v>8</v>
      </c>
      <c r="D25" s="22"/>
      <c r="E25" s="82"/>
      <c r="F25" s="83"/>
      <c r="G25" s="23"/>
      <c r="H25" s="44"/>
      <c r="I25" s="82"/>
      <c r="J25" s="83"/>
      <c r="K25" s="22"/>
      <c r="L25" s="22"/>
      <c r="M25" s="25"/>
      <c r="N25" s="25"/>
      <c r="O25" s="27"/>
      <c r="P25" s="28"/>
      <c r="Q25" s="11"/>
      <c r="R25" s="10"/>
      <c r="S25" s="10"/>
      <c r="T25" s="48"/>
    </row>
    <row r="26" spans="1:20" s="3" customFormat="1" ht="30" customHeight="1" x14ac:dyDescent="0.25">
      <c r="A26" s="13"/>
      <c r="B26" s="13"/>
      <c r="C26" s="52">
        <v>9</v>
      </c>
      <c r="D26" s="22"/>
      <c r="E26" s="82"/>
      <c r="F26" s="83"/>
      <c r="G26" s="23"/>
      <c r="H26" s="53"/>
      <c r="I26" s="82"/>
      <c r="J26" s="83"/>
      <c r="K26" s="22"/>
      <c r="L26" s="22"/>
      <c r="M26" s="25"/>
      <c r="N26" s="25"/>
      <c r="O26" s="27"/>
      <c r="P26" s="28"/>
      <c r="Q26" s="11"/>
      <c r="R26" s="11"/>
      <c r="S26" s="11"/>
      <c r="T26" s="11"/>
    </row>
    <row r="27" spans="1:20" s="3" customFormat="1" ht="30" customHeight="1" x14ac:dyDescent="0.25">
      <c r="A27" s="11"/>
      <c r="B27" s="11"/>
      <c r="C27" s="11"/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  <c r="Q27" s="11"/>
      <c r="R27" s="11"/>
      <c r="S27" s="11"/>
      <c r="T27" s="11"/>
    </row>
    <row r="28" spans="1:20" ht="30" customHeight="1" x14ac:dyDescent="0.25">
      <c r="A28" s="10"/>
      <c r="B28" s="10"/>
      <c r="C28" s="10"/>
      <c r="D28" s="54"/>
      <c r="E28" s="78"/>
      <c r="F28" s="79"/>
      <c r="G28" s="54" t="s">
        <v>20</v>
      </c>
      <c r="H28" s="54">
        <f>SUM(H18:H26)</f>
        <v>20</v>
      </c>
      <c r="I28" s="78"/>
      <c r="J28" s="79"/>
      <c r="K28" s="54"/>
      <c r="L28" s="54"/>
      <c r="M28" s="35"/>
      <c r="N28" s="35"/>
      <c r="O28" s="35"/>
      <c r="P28" s="55" t="e">
        <f>SUM(P18:P26)</f>
        <v>#N/A</v>
      </c>
      <c r="Q28" s="11"/>
      <c r="R28" s="10"/>
      <c r="S28" s="10"/>
      <c r="T28" s="10"/>
    </row>
    <row r="29" spans="1:20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</row>
    <row r="30" spans="1:20" ht="15.75" x14ac:dyDescent="0.25">
      <c r="A30" s="10"/>
      <c r="B30" s="10"/>
      <c r="C30" s="10"/>
      <c r="D30" s="11"/>
      <c r="E30" s="84" t="s">
        <v>32</v>
      </c>
      <c r="F30" s="84"/>
      <c r="G30" s="37" t="e">
        <f>SUM(P18:P26)</f>
        <v>#N/A</v>
      </c>
      <c r="H30" s="11"/>
      <c r="I30" s="11"/>
      <c r="J30" s="11"/>
      <c r="K30" s="38" t="e">
        <f>VLOOKUP(G11,'[1]SMT 5'!$B$2:$AH$101,32,FALSE)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</row>
    <row r="31" spans="1:20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</row>
    <row r="32" spans="1:20" ht="15.75" x14ac:dyDescent="0.25">
      <c r="A32" s="10"/>
      <c r="B32" s="10"/>
      <c r="C32" s="10"/>
      <c r="D32" s="11"/>
      <c r="E32" s="39" t="s">
        <v>33</v>
      </c>
      <c r="F32" s="39"/>
      <c r="G32" s="37">
        <f>SUM(H18:H26)</f>
        <v>20</v>
      </c>
      <c r="H32" s="11"/>
      <c r="I32" s="11"/>
      <c r="J32" s="11"/>
      <c r="K32" s="38" t="e">
        <f>VLOOKUP(G11,'[1]SMT 5'!$B$2:$AH$101,31,FALSE)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</row>
    <row r="33" spans="1:20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</row>
    <row r="34" spans="1:20" ht="15.75" x14ac:dyDescent="0.25">
      <c r="A34" s="10"/>
      <c r="B34" s="10"/>
      <c r="C34" s="10"/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</row>
    <row r="35" spans="1:20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</row>
    <row r="36" spans="1:20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</row>
    <row r="37" spans="1:20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</row>
    <row r="38" spans="1:20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</row>
    <row r="39" spans="1:20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</row>
    <row r="40" spans="1:20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</row>
    <row r="41" spans="1:2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0"/>
      <c r="S41" s="10"/>
      <c r="T41" s="10"/>
    </row>
    <row r="42" spans="1:20" ht="15.75" x14ac:dyDescent="0.2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"/>
      <c r="S42" s="10"/>
      <c r="T42" s="10"/>
    </row>
    <row r="43" spans="1:2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</row>
    <row r="44" spans="1:20" ht="15.75" x14ac:dyDescent="0.25">
      <c r="A44" s="10"/>
      <c r="B44" s="10"/>
      <c r="C44" s="10"/>
      <c r="D44" s="85" t="s">
        <v>52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11"/>
      <c r="R44" s="10"/>
      <c r="S44" s="10"/>
      <c r="T44" s="10"/>
    </row>
    <row r="45" spans="1:2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</row>
    <row r="46" spans="1:20" ht="15.75" x14ac:dyDescent="0.2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10"/>
      <c r="T46" s="10"/>
    </row>
    <row r="47" spans="1:20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</row>
    <row r="48" spans="1:20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</row>
    <row r="49" spans="1:20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</row>
    <row r="50" spans="1:20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</row>
    <row r="51" spans="1:20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20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20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20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0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20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0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20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0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20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0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0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sheetProtection password="CA2D" sheet="1" objects="1" scenarios="1" selectLockedCells="1"/>
  <mergeCells count="36">
    <mergeCell ref="E28:F28"/>
    <mergeCell ref="I28:J28"/>
    <mergeCell ref="E30:F30"/>
    <mergeCell ref="D44:P44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6'!$A$2:$F$101,2,FALSE)</f>
        <v>abdi</v>
      </c>
      <c r="H11" s="11" t="s">
        <v>3</v>
      </c>
      <c r="I11" s="10"/>
      <c r="J11" s="14" t="s">
        <v>9</v>
      </c>
      <c r="K11" s="15" t="str">
        <f>VLOOKUP(C7,'[1]SMT 6'!$A$2:$F$101,4,FALSE)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6'!$A$2:$F$101,3,FALSE)</f>
        <v>1021901</v>
      </c>
      <c r="H12" s="11" t="s">
        <v>5</v>
      </c>
      <c r="I12" s="10"/>
      <c r="J12" s="14" t="s">
        <v>9</v>
      </c>
      <c r="K12" s="17" t="str">
        <f>VLOOKUP(C7,'[1]SMT 6'!$A$2:$F$101,5,FALSE)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6'!$A$2:$F$101,6,FALSE)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0" t="str">
        <f>VLOOKUP(C18,[1]Paket!$F$42:$I$51,2,FALSE)</f>
        <v>EKM 405</v>
      </c>
      <c r="F18" s="81"/>
      <c r="G18" s="42" t="str">
        <f>VLOOKUP(C18,[1]Paket!$F$42:$I$51,3,FALSE)</f>
        <v>Manajemen Keuangan Lanjutan</v>
      </c>
      <c r="H18" s="43">
        <f>VLOOKUP(C18,[1]Paket!$F$42:$I$51,4,FALSE)</f>
        <v>3</v>
      </c>
      <c r="I18" s="80" t="str">
        <f>VLOOKUP(G11,'[1]SMT 6'!$B$2:$AH$101,7,FALSE)</f>
        <v>B</v>
      </c>
      <c r="J18" s="81"/>
      <c r="K18" s="22">
        <f t="shared" ref="K18:K24" si="0">IF($I18="A",4,IF($I18="B",3,IF($I18="C",2,IF($I18="D",1,0))))</f>
        <v>3</v>
      </c>
      <c r="L18" s="22">
        <f t="shared" ref="L18:L24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4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tr">
        <f>VLOOKUP(C19,[1]Paket!$F$42:$I$51,2,FALSE)</f>
        <v>EKA 203</v>
      </c>
      <c r="F19" s="83"/>
      <c r="G19" s="23" t="str">
        <f>VLOOKUP(C19,[1]Paket!$F$42:$I$51,3,FALSE)</f>
        <v>Akuntansi Manajemen</v>
      </c>
      <c r="H19" s="44">
        <f>VLOOKUP(C19,[1]Paket!$F$42:$I$51,4,FALSE)</f>
        <v>3</v>
      </c>
      <c r="I19" s="82" t="str">
        <f>VLOOKUP(G11,'[1]SMT 6'!$B$2:$AH$101,10,FALSE)</f>
        <v>B</v>
      </c>
      <c r="J19" s="8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4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tr">
        <f>VLOOKUP(C20,[1]Paket!$F$42:$I$51,2,FALSE)</f>
        <v>EKE 114</v>
      </c>
      <c r="F20" s="83"/>
      <c r="G20" s="23" t="str">
        <f>VLOOKUP(C20,[1]Paket!$F$42:$I$51,3,FALSE)</f>
        <v>Metodologi Penelitian</v>
      </c>
      <c r="H20" s="44">
        <f>VLOOKUP(C20,[1]Paket!$F$42:$I$51,4,FALSE)</f>
        <v>3</v>
      </c>
      <c r="I20" s="82" t="str">
        <f>VLOOKUP(G11,'[1]SMT 6'!$B$2:$AE$101,13,FALSE)</f>
        <v>B</v>
      </c>
      <c r="J20" s="83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2" t="str">
        <f>VLOOKUP(C21,[1]Paket!$F$42:$I$51,2,FALSE)</f>
        <v>EKM 142</v>
      </c>
      <c r="F21" s="83"/>
      <c r="G21" s="23" t="str">
        <f>VLOOKUP(C21,[1]Paket!$F$42:$I$51,3,FALSE)</f>
        <v>Manajemen Investasi</v>
      </c>
      <c r="H21" s="44">
        <f>VLOOKUP(C21,[1]Paket!$F$42:$I$51,4,FALSE)</f>
        <v>3</v>
      </c>
      <c r="I21" s="82" t="str">
        <f>VLOOKUP(G11,'[1]SMT 6'!$B$2:$AE$101,16,FALSE)</f>
        <v>B</v>
      </c>
      <c r="J21" s="83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2" t="str">
        <f>VLOOKUP(C22,[1]Paket!$F$42:$I$51,2,FALSE)</f>
        <v>EKM 137</v>
      </c>
      <c r="F22" s="83"/>
      <c r="G22" s="23" t="str">
        <f>VLOOKUP(C22,[1]Paket!$F$42:$I$51,3,FALSE)</f>
        <v>Etika Bisnis</v>
      </c>
      <c r="H22" s="44">
        <f>VLOOKUP(C22,[1]Paket!$F$42:$I$51,4,FALSE)</f>
        <v>3</v>
      </c>
      <c r="I22" s="82" t="str">
        <f>VLOOKUP(G11,'[1]SMT 6'!$B$2:$AE$101,19,FALSE)</f>
        <v>B</v>
      </c>
      <c r="J22" s="83"/>
      <c r="K22" s="22">
        <f t="shared" si="0"/>
        <v>3</v>
      </c>
      <c r="L22" s="22">
        <f t="shared" si="1"/>
        <v>3</v>
      </c>
      <c r="M22" s="25" t="s">
        <v>18</v>
      </c>
      <c r="N22" s="25">
        <f t="shared" si="3"/>
        <v>3</v>
      </c>
      <c r="O22" s="27" t="s">
        <v>19</v>
      </c>
      <c r="P22" s="28">
        <f t="shared" si="2"/>
        <v>9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2" t="str">
        <f>VLOOKUP(C23,[1]Paket!$F$42:$I$51,2,FALSE)</f>
        <v>EKM 106</v>
      </c>
      <c r="F23" s="83"/>
      <c r="G23" s="23" t="str">
        <f>VLOOKUP(C23,[1]Paket!$F$42:$I$51,3,FALSE)</f>
        <v>Operasional Riset</v>
      </c>
      <c r="H23" s="44">
        <f>VLOOKUP(C23,[1]Paket!$F$42:$I$51,4,FALSE)</f>
        <v>3</v>
      </c>
      <c r="I23" s="82" t="str">
        <f>VLOOKUP(G11,'[1]SMT 6'!$B$2:$AE$101,22,FALSE)</f>
        <v>A</v>
      </c>
      <c r="J23" s="83"/>
      <c r="K23" s="22">
        <f t="shared" si="0"/>
        <v>4</v>
      </c>
      <c r="L23" s="22">
        <f t="shared" si="1"/>
        <v>3</v>
      </c>
      <c r="M23" s="25" t="s">
        <v>18</v>
      </c>
      <c r="N23" s="25">
        <f t="shared" si="3"/>
        <v>4</v>
      </c>
      <c r="O23" s="27" t="s">
        <v>19</v>
      </c>
      <c r="P23" s="28">
        <f t="shared" si="2"/>
        <v>12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2" t="str">
        <f>VLOOKUP(C24,[1]Paket!$F$42:$I$51,2,FALSE)</f>
        <v>EKM 407</v>
      </c>
      <c r="F24" s="83"/>
      <c r="G24" s="23" t="str">
        <f>VLOOKUP(C24,[1]Paket!$F$42:$I$51,3,FALSE)</f>
        <v>Leadership</v>
      </c>
      <c r="H24" s="44">
        <f>VLOOKUP(C24,[1]Paket!$F$42:$I$51,4,FALSE)</f>
        <v>3</v>
      </c>
      <c r="I24" s="82" t="str">
        <f>VLOOKUP(G11,'[1]SMT 6'!$B$2:$AE$101,25,FALSE)</f>
        <v>A</v>
      </c>
      <c r="J24" s="83"/>
      <c r="K24" s="22">
        <f t="shared" si="0"/>
        <v>4</v>
      </c>
      <c r="L24" s="22">
        <f t="shared" si="1"/>
        <v>3</v>
      </c>
      <c r="M24" s="25" t="s">
        <v>18</v>
      </c>
      <c r="N24" s="25">
        <f t="shared" si="3"/>
        <v>4</v>
      </c>
      <c r="O24" s="27" t="s">
        <v>19</v>
      </c>
      <c r="P24" s="28">
        <f t="shared" si="2"/>
        <v>12</v>
      </c>
      <c r="Q24" s="3"/>
    </row>
    <row r="25" spans="1:20" ht="30" customHeight="1" x14ac:dyDescent="0.35">
      <c r="A25" s="8"/>
      <c r="B25" s="8"/>
      <c r="C25" s="9">
        <v>8</v>
      </c>
      <c r="D25" s="22"/>
      <c r="E25" s="82"/>
      <c r="F25" s="83"/>
      <c r="G25" s="23"/>
      <c r="H25" s="44"/>
      <c r="I25" s="82"/>
      <c r="J25" s="8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2"/>
      <c r="F26" s="83"/>
      <c r="G26" s="23"/>
      <c r="H26" s="24"/>
      <c r="I26" s="82"/>
      <c r="J26" s="8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21</v>
      </c>
      <c r="I28" s="78"/>
      <c r="J28" s="79"/>
      <c r="K28" s="21"/>
      <c r="L28" s="21"/>
      <c r="M28" s="35"/>
      <c r="N28" s="35"/>
      <c r="O28" s="35"/>
      <c r="P28" s="36">
        <f>SUM(P18:P26)</f>
        <v>69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>
        <f>SUM(P18:P26)</f>
        <v>69</v>
      </c>
      <c r="H30" s="11"/>
      <c r="I30" s="11"/>
      <c r="J30" s="11"/>
      <c r="K30" s="38">
        <f>VLOOKUP(G11,'[1]SMT 6'!$B$2:$AH$101,32,FALSE)</f>
        <v>463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21</v>
      </c>
      <c r="H32" s="11"/>
      <c r="I32" s="11"/>
      <c r="J32" s="11"/>
      <c r="K32" s="38">
        <f>VLOOKUP(G11,'[1]SMT 6'!$B$2:$AH$103,31,FALSE)</f>
        <v>129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>
        <f>+P28/H28</f>
        <v>3.2857142857142856</v>
      </c>
      <c r="H34" s="11"/>
      <c r="I34" s="11" t="s">
        <v>22</v>
      </c>
      <c r="J34" s="11"/>
      <c r="K34" s="41">
        <f>+K30/K32</f>
        <v>3.5891472868217056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7'!$A$2:$F$101,2,FALSE)</f>
        <v>abdi</v>
      </c>
      <c r="H11" s="11" t="s">
        <v>3</v>
      </c>
      <c r="I11" s="10"/>
      <c r="J11" s="14" t="s">
        <v>9</v>
      </c>
      <c r="K11" s="15" t="str">
        <f>VLOOKUP(C7,'[1]SMT 7'!$A$2:$F$101,4,FALSE)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7'!$A$2:$F$101,3,FALSE)</f>
        <v>1021901</v>
      </c>
      <c r="H12" s="11" t="s">
        <v>5</v>
      </c>
      <c r="I12" s="10"/>
      <c r="J12" s="14" t="s">
        <v>9</v>
      </c>
      <c r="K12" s="17" t="str">
        <f>VLOOKUP(C7,'[1]SMT 7'!$A$2:$F$101,5,FALSE)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7'!$A$2:$F$101,6,FALSE)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0" t="s">
        <v>27</v>
      </c>
      <c r="F18" s="81"/>
      <c r="G18" s="42" t="s">
        <v>28</v>
      </c>
      <c r="H18" s="43">
        <f>VLOOKUP(C18,[1]Paket!$A$58:$D$63,4,FALSE)</f>
        <v>3</v>
      </c>
      <c r="I18" s="80" t="str">
        <f>VLOOKUP(G11,'[1]SMT 7'!$B$2:$AH$101,7,FALSE)</f>
        <v>A</v>
      </c>
      <c r="J18" s="81"/>
      <c r="K18" s="22">
        <f t="shared" ref="K18:K23" si="0">IF($I18="A",4,IF($I18="B",3,IF($I18="C",2,IF($I18="D",1,0))))</f>
        <v>4</v>
      </c>
      <c r="L18" s="22">
        <f t="shared" ref="L18:L23" si="1">+H18+0</f>
        <v>3</v>
      </c>
      <c r="M18" s="25" t="s">
        <v>18</v>
      </c>
      <c r="N18" s="26">
        <f>IF($I18="A",4,IF($I18="B",3,IF($I18="C",2,IF($I18="D",1,0))))</f>
        <v>4</v>
      </c>
      <c r="O18" s="27" t="s">
        <v>19</v>
      </c>
      <c r="P18" s="28">
        <f t="shared" ref="P18:P23" si="2">+K18*H18</f>
        <v>12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">
        <v>23</v>
      </c>
      <c r="F19" s="83"/>
      <c r="G19" s="23" t="s">
        <v>35</v>
      </c>
      <c r="H19" s="44">
        <f>VLOOKUP(C19,[1]Paket!$A$58:$D$63,4,FALSE)</f>
        <v>3</v>
      </c>
      <c r="I19" s="82" t="str">
        <f>VLOOKUP(G11,'[1]SMT 7'!$B$2:$AH$101,10,FALSE)</f>
        <v>A</v>
      </c>
      <c r="J19" s="83"/>
      <c r="K19" s="22">
        <f t="shared" si="0"/>
        <v>4</v>
      </c>
      <c r="L19" s="22">
        <f t="shared" si="1"/>
        <v>3</v>
      </c>
      <c r="M19" s="25" t="s">
        <v>18</v>
      </c>
      <c r="N19" s="25">
        <f t="shared" ref="N19:N23" si="3">IF($I19="A",4,IF($I19="B",3,IF($I19="C",2,IF($I19="D",1,0))))</f>
        <v>4</v>
      </c>
      <c r="O19" s="27" t="s">
        <v>19</v>
      </c>
      <c r="P19" s="28">
        <f t="shared" si="2"/>
        <v>12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">
        <v>24</v>
      </c>
      <c r="F20" s="83"/>
      <c r="G20" s="23" t="s">
        <v>36</v>
      </c>
      <c r="H20" s="44">
        <f>VLOOKUP(C20,[1]Paket!$A$58:$D$63,4,FALSE)</f>
        <v>3</v>
      </c>
      <c r="I20" s="82" t="str">
        <f>VLOOKUP(G11,'[1]SMT 7'!$B$2:$AE$101,13,FALSE)</f>
        <v>B</v>
      </c>
      <c r="J20" s="83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2" t="s">
        <v>25</v>
      </c>
      <c r="F21" s="83"/>
      <c r="G21" s="23" t="s">
        <v>26</v>
      </c>
      <c r="H21" s="44">
        <f>VLOOKUP(C21,[1]Paket!$A$58:$D$63,4,FALSE)</f>
        <v>3</v>
      </c>
      <c r="I21" s="82" t="str">
        <f>VLOOKUP(G11,'[1]SMT 7'!$B$2:$AE$101,16,FALSE)</f>
        <v>B</v>
      </c>
      <c r="J21" s="83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2" t="s">
        <v>29</v>
      </c>
      <c r="F22" s="83"/>
      <c r="G22" s="23" t="s">
        <v>37</v>
      </c>
      <c r="H22" s="44">
        <f>VLOOKUP(C22,[1]Paket!$A$58:$D$63,4,FALSE)</f>
        <v>3</v>
      </c>
      <c r="I22" s="82" t="str">
        <f>VLOOKUP(G11,'[1]SMT 7'!$B$2:$AE$101,19,FALSE)</f>
        <v>C</v>
      </c>
      <c r="J22" s="83"/>
      <c r="K22" s="22">
        <f t="shared" si="0"/>
        <v>2</v>
      </c>
      <c r="L22" s="22">
        <f t="shared" si="1"/>
        <v>3</v>
      </c>
      <c r="M22" s="25" t="s">
        <v>18</v>
      </c>
      <c r="N22" s="25">
        <f t="shared" si="3"/>
        <v>2</v>
      </c>
      <c r="O22" s="27" t="s">
        <v>19</v>
      </c>
      <c r="P22" s="28">
        <f t="shared" si="2"/>
        <v>6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2" t="s">
        <v>38</v>
      </c>
      <c r="F23" s="83"/>
      <c r="G23" s="23" t="s">
        <v>39</v>
      </c>
      <c r="H23" s="44">
        <v>0</v>
      </c>
      <c r="I23" s="82">
        <f>VLOOKUP(G11,'[1]SMT 7'!$B$2:$AE$101,22,FALSE)</f>
        <v>0</v>
      </c>
      <c r="J23" s="83"/>
      <c r="K23" s="22">
        <f t="shared" si="0"/>
        <v>0</v>
      </c>
      <c r="L23" s="22">
        <f t="shared" si="1"/>
        <v>0</v>
      </c>
      <c r="M23" s="25" t="s">
        <v>18</v>
      </c>
      <c r="N23" s="25">
        <f t="shared" si="3"/>
        <v>0</v>
      </c>
      <c r="O23" s="27" t="s">
        <v>19</v>
      </c>
      <c r="P23" s="28">
        <f t="shared" si="2"/>
        <v>0</v>
      </c>
      <c r="Q23" s="3"/>
    </row>
    <row r="24" spans="1:20" ht="30" customHeight="1" x14ac:dyDescent="0.25">
      <c r="A24" s="8"/>
      <c r="B24" s="8"/>
      <c r="C24" s="9">
        <v>7</v>
      </c>
      <c r="D24" s="22"/>
      <c r="E24" s="82"/>
      <c r="F24" s="83"/>
      <c r="G24" s="23"/>
      <c r="H24" s="44"/>
      <c r="I24" s="82"/>
      <c r="J24" s="83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82"/>
      <c r="F25" s="83"/>
      <c r="G25" s="23"/>
      <c r="H25" s="44"/>
      <c r="I25" s="82"/>
      <c r="J25" s="8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2"/>
      <c r="F26" s="83"/>
      <c r="G26" s="23"/>
      <c r="H26" s="24"/>
      <c r="I26" s="82"/>
      <c r="J26" s="8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15</v>
      </c>
      <c r="I28" s="78"/>
      <c r="J28" s="79"/>
      <c r="K28" s="21"/>
      <c r="L28" s="21"/>
      <c r="M28" s="35"/>
      <c r="N28" s="35"/>
      <c r="O28" s="35"/>
      <c r="P28" s="36">
        <f>SUM(P18:P26)</f>
        <v>48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>
        <f>SUM(P18:P26)</f>
        <v>48</v>
      </c>
      <c r="H30" s="11"/>
      <c r="I30" s="11"/>
      <c r="J30" s="11"/>
      <c r="K30" s="38">
        <f>VLOOKUP(G11,'[1]SMT 7'!$B$2:$AE$101,29,FALSE)</f>
        <v>511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15</v>
      </c>
      <c r="H32" s="11"/>
      <c r="I32" s="11"/>
      <c r="J32" s="11"/>
      <c r="K32" s="38">
        <f>VLOOKUP(G11,'[1]SMT 7'!$B$2:$AE$101,28,FALSE)</f>
        <v>144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>
        <f>+P28/H28</f>
        <v>3.2</v>
      </c>
      <c r="H34" s="11"/>
      <c r="I34" s="11" t="s">
        <v>22</v>
      </c>
      <c r="J34" s="11"/>
      <c r="K34" s="41">
        <f>+K30/K32</f>
        <v>3.5486111111111112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7" ht="35.25" x14ac:dyDescent="0.5">
      <c r="D2" s="58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7" ht="15.75" x14ac:dyDescent="0.25">
      <c r="D3" s="59" t="s">
        <v>48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7" ht="15.75" x14ac:dyDescent="0.25">
      <c r="D4" s="60" t="s">
        <v>49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7" ht="16.5" thickBot="1" x14ac:dyDescent="0.3">
      <c r="D5" s="61" t="s">
        <v>50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6" t="s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17" ht="18.75" customHeight="1" x14ac:dyDescent="0.3">
      <c r="B8" s="1"/>
      <c r="D8" s="56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8'!$A$2:$F$101,2,FALSE)</f>
        <v>abdi</v>
      </c>
      <c r="H11" s="11" t="s">
        <v>3</v>
      </c>
      <c r="I11" s="10"/>
      <c r="J11" s="14" t="s">
        <v>9</v>
      </c>
      <c r="K11" s="15" t="str">
        <f>VLOOKUP(C7,'[1]SMT 8'!$A$2:$F$101,4,FALSE)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8'!$A$2:$F$101,3,FALSE)</f>
        <v>1021901</v>
      </c>
      <c r="H12" s="11" t="s">
        <v>5</v>
      </c>
      <c r="I12" s="10"/>
      <c r="J12" s="14" t="s">
        <v>9</v>
      </c>
      <c r="K12" s="17" t="str">
        <f>VLOOKUP(C7,'[1]SMT 8'!$A$2:$F$101,5,FALSE)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8'!$A$2:$F$101,6,FALSE)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3" t="s">
        <v>11</v>
      </c>
      <c r="E16" s="65" t="s">
        <v>12</v>
      </c>
      <c r="F16" s="66"/>
      <c r="G16" s="63" t="s">
        <v>13</v>
      </c>
      <c r="H16" s="63" t="s">
        <v>14</v>
      </c>
      <c r="I16" s="70" t="s">
        <v>10</v>
      </c>
      <c r="J16" s="71"/>
      <c r="K16" s="72"/>
      <c r="L16" s="65" t="s">
        <v>17</v>
      </c>
      <c r="M16" s="73"/>
      <c r="N16" s="73"/>
      <c r="O16" s="73"/>
      <c r="P16" s="74"/>
      <c r="Q16" s="3"/>
    </row>
    <row r="17" spans="1:20" ht="30" customHeight="1" x14ac:dyDescent="0.25">
      <c r="D17" s="64"/>
      <c r="E17" s="67"/>
      <c r="F17" s="68"/>
      <c r="G17" s="69"/>
      <c r="H17" s="64"/>
      <c r="I17" s="78" t="s">
        <v>15</v>
      </c>
      <c r="J17" s="79"/>
      <c r="K17" s="21" t="s">
        <v>16</v>
      </c>
      <c r="L17" s="75"/>
      <c r="M17" s="76"/>
      <c r="N17" s="76"/>
      <c r="O17" s="76"/>
      <c r="P17" s="77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0" t="s">
        <v>40</v>
      </c>
      <c r="F18" s="81"/>
      <c r="G18" s="42" t="s">
        <v>41</v>
      </c>
      <c r="H18" s="43">
        <f>VLOOKUP(C18,[1]Paket!$F$58:$I$60,4,FALSE)</f>
        <v>3</v>
      </c>
      <c r="I18" s="80" t="str">
        <f>VLOOKUP(G11,'[1]SMT 8'!$B$2:$AH$101,7,FALSE)</f>
        <v>B</v>
      </c>
      <c r="J18" s="81"/>
      <c r="K18" s="22">
        <f t="shared" ref="K18:K21" si="0">IF($I18="A",4,IF($I18="B",3,IF($I18="C",2,IF($I18="D",1,0))))</f>
        <v>3</v>
      </c>
      <c r="L18" s="22">
        <f t="shared" ref="L18:L21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1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2" t="s">
        <v>42</v>
      </c>
      <c r="F19" s="83"/>
      <c r="G19" s="23" t="s">
        <v>43</v>
      </c>
      <c r="H19" s="44">
        <f>VLOOKUP(C19,[1]Paket!$F$58:$I$60,4,FALSE)</f>
        <v>3</v>
      </c>
      <c r="I19" s="82" t="str">
        <f>VLOOKUP(G11,'[1]SMT 8'!$B$2:$AH$101,10,FALSE)</f>
        <v>b</v>
      </c>
      <c r="J19" s="83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1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2" t="s">
        <v>44</v>
      </c>
      <c r="F20" s="83"/>
      <c r="G20" s="23" t="s">
        <v>45</v>
      </c>
      <c r="H20" s="44">
        <f>VLOOKUP(C20,[1]Paket!$F$58:$I$60,4,FALSE)</f>
        <v>3</v>
      </c>
      <c r="I20" s="82" t="str">
        <f>VLOOKUP(G11,'[1]SMT 8'!$B$2:$AE$101,13,FALSE)</f>
        <v>a</v>
      </c>
      <c r="J20" s="83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3"/>
        <v>4</v>
      </c>
      <c r="O20" s="27" t="s">
        <v>19</v>
      </c>
      <c r="P20" s="28">
        <f t="shared" si="2"/>
        <v>12</v>
      </c>
      <c r="Q20" s="3"/>
    </row>
    <row r="21" spans="1:20" ht="30" customHeight="1" x14ac:dyDescent="0.25">
      <c r="A21" s="8"/>
      <c r="B21" s="8"/>
      <c r="C21" s="9">
        <v>6</v>
      </c>
      <c r="D21" s="22">
        <v>4</v>
      </c>
      <c r="E21" s="82" t="s">
        <v>38</v>
      </c>
      <c r="F21" s="83"/>
      <c r="G21" s="23" t="s">
        <v>39</v>
      </c>
      <c r="H21" s="44">
        <f>VLOOKUP(C21,[1]Paket!$A$58:$D$63,4,FALSE)</f>
        <v>4</v>
      </c>
      <c r="I21" s="82" t="str">
        <f>VLOOKUP(G11,'[1]SMT 8'!$B$2:$AE$101,16,FALSE)</f>
        <v>a</v>
      </c>
      <c r="J21" s="83"/>
      <c r="K21" s="22">
        <f t="shared" si="0"/>
        <v>4</v>
      </c>
      <c r="L21" s="22">
        <f t="shared" si="1"/>
        <v>4</v>
      </c>
      <c r="M21" s="25" t="s">
        <v>18</v>
      </c>
      <c r="N21" s="25">
        <f t="shared" si="3"/>
        <v>4</v>
      </c>
      <c r="O21" s="27" t="s">
        <v>19</v>
      </c>
      <c r="P21" s="28">
        <f t="shared" si="2"/>
        <v>16</v>
      </c>
      <c r="Q21" s="3"/>
    </row>
    <row r="22" spans="1:20" ht="30" customHeight="1" x14ac:dyDescent="0.25">
      <c r="A22" s="8"/>
      <c r="B22" s="8"/>
      <c r="C22" s="9">
        <v>5</v>
      </c>
      <c r="D22" s="22"/>
      <c r="E22" s="82"/>
      <c r="F22" s="83"/>
      <c r="G22" s="23"/>
      <c r="H22" s="44"/>
      <c r="I22" s="82"/>
      <c r="J22" s="83"/>
      <c r="K22" s="22"/>
      <c r="L22" s="22"/>
      <c r="M22" s="25"/>
      <c r="N22" s="25"/>
      <c r="O22" s="27"/>
      <c r="P22" s="28"/>
      <c r="Q22" s="3"/>
    </row>
    <row r="23" spans="1:20" ht="30" customHeight="1" x14ac:dyDescent="0.25">
      <c r="A23" s="8"/>
      <c r="B23" s="8"/>
      <c r="C23" s="9">
        <v>6</v>
      </c>
      <c r="D23" s="22"/>
      <c r="E23" s="82"/>
      <c r="F23" s="83"/>
      <c r="G23" s="23"/>
      <c r="H23" s="44"/>
      <c r="I23" s="82"/>
      <c r="J23" s="83"/>
      <c r="K23" s="22"/>
      <c r="L23" s="22"/>
      <c r="M23" s="25"/>
      <c r="N23" s="25"/>
      <c r="O23" s="27"/>
      <c r="P23" s="28"/>
      <c r="Q23" s="3"/>
    </row>
    <row r="24" spans="1:20" ht="30" customHeight="1" x14ac:dyDescent="0.25">
      <c r="A24" s="8"/>
      <c r="B24" s="8"/>
      <c r="C24" s="9">
        <v>7</v>
      </c>
      <c r="D24" s="22"/>
      <c r="E24" s="82"/>
      <c r="F24" s="83"/>
      <c r="G24" s="23"/>
      <c r="H24" s="44"/>
      <c r="I24" s="82"/>
      <c r="J24" s="83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82"/>
      <c r="F25" s="83"/>
      <c r="G25" s="23"/>
      <c r="H25" s="44"/>
      <c r="I25" s="82"/>
      <c r="J25" s="83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2"/>
      <c r="F26" s="83"/>
      <c r="G26" s="23"/>
      <c r="H26" s="24"/>
      <c r="I26" s="82"/>
      <c r="J26" s="83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78"/>
      <c r="F28" s="79"/>
      <c r="G28" s="21" t="s">
        <v>20</v>
      </c>
      <c r="H28" s="21">
        <f>SUM(H18:H26)</f>
        <v>13</v>
      </c>
      <c r="I28" s="78"/>
      <c r="J28" s="79"/>
      <c r="K28" s="21"/>
      <c r="L28" s="21"/>
      <c r="M28" s="35"/>
      <c r="N28" s="35"/>
      <c r="O28" s="35"/>
      <c r="P28" s="36">
        <f>SUM(P18:P26)</f>
        <v>46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4" t="s">
        <v>32</v>
      </c>
      <c r="F30" s="84"/>
      <c r="G30" s="37">
        <f>SUM(P18:P26)</f>
        <v>46</v>
      </c>
      <c r="H30" s="11"/>
      <c r="I30" s="11"/>
      <c r="J30" s="11"/>
      <c r="K30" s="38">
        <f>VLOOKUP(G11,'[1]SMT 8'!$B$2:$AH$101,23,FALSE)</f>
        <v>557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13</v>
      </c>
      <c r="H32" s="11"/>
      <c r="I32" s="11"/>
      <c r="J32" s="11"/>
      <c r="K32" s="38">
        <f>VLOOKUP(G11,'[1]SMT 8'!$B$2:$W$101,22,FALSE)</f>
        <v>157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>
        <f>+P28/H28</f>
        <v>3.5384615384615383</v>
      </c>
      <c r="H34" s="11"/>
      <c r="I34" s="11" t="s">
        <v>22</v>
      </c>
      <c r="J34" s="11"/>
      <c r="K34" s="41">
        <f>+K30/K32</f>
        <v>3.5477707006369426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5" t="s">
        <v>52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SMT 1</vt:lpstr>
      <vt:lpstr>SMT 2</vt:lpstr>
      <vt:lpstr>SMT 3</vt:lpstr>
      <vt:lpstr>SMT 4</vt:lpstr>
      <vt:lpstr>SMT 5</vt:lpstr>
      <vt:lpstr>SMT 6</vt:lpstr>
      <vt:lpstr>SMT 7</vt:lpstr>
      <vt:lpstr>SMT 8</vt:lpstr>
      <vt:lpstr>'SMT 1'!Print_Area</vt:lpstr>
      <vt:lpstr>'SMT 2'!Print_Area</vt:lpstr>
      <vt:lpstr>'SMT 3'!Print_Area</vt:lpstr>
      <vt:lpstr>'SMT 4'!Print_Area</vt:lpstr>
      <vt:lpstr>'SMT 5'!Print_Area</vt:lpstr>
      <vt:lpstr>'SMT 6'!Print_Area</vt:lpstr>
      <vt:lpstr>'SMT 7'!Print_Area</vt:lpstr>
      <vt:lpstr>'SMT 8'!Print_Area</vt:lpstr>
    </vt:vector>
  </TitlesOfParts>
  <Company>Mobile:9096380624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BAAK_2</dc:creator>
  <cp:lastModifiedBy>Ulul Absor</cp:lastModifiedBy>
  <cp:lastPrinted>2024-07-11T07:16:09Z</cp:lastPrinted>
  <dcterms:created xsi:type="dcterms:W3CDTF">2009-02-20T11:55:15Z</dcterms:created>
  <dcterms:modified xsi:type="dcterms:W3CDTF">2025-04-17T07:04:32Z</dcterms:modified>
</cp:coreProperties>
</file>